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4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28" i="1"/>
  <c r="E194"/>
  <c r="E167"/>
  <c r="E145"/>
  <c r="E112"/>
  <c r="E87"/>
  <c r="E57"/>
  <c r="E29"/>
  <c r="E217"/>
  <c r="H233" s="1"/>
  <c r="H234" s="1"/>
  <c r="D217"/>
  <c r="F214"/>
  <c r="F215"/>
  <c r="F216"/>
  <c r="F213"/>
  <c r="B210"/>
  <c r="E184"/>
  <c r="B184"/>
  <c r="I177"/>
  <c r="E162"/>
  <c r="B162"/>
  <c r="I155"/>
  <c r="G136"/>
  <c r="F130"/>
  <c r="E130"/>
  <c r="B130"/>
  <c r="B132" s="1"/>
  <c r="E105"/>
  <c r="B105"/>
  <c r="I98"/>
  <c r="E74"/>
  <c r="B74"/>
  <c r="B76" s="1"/>
  <c r="I67"/>
  <c r="E46"/>
  <c r="B46"/>
  <c r="B48" s="1"/>
  <c r="I39"/>
  <c r="I13"/>
  <c r="E20"/>
  <c r="B20"/>
  <c r="F217" l="1"/>
</calcChain>
</file>

<file path=xl/sharedStrings.xml><?xml version="1.0" encoding="utf-8"?>
<sst xmlns="http://schemas.openxmlformats.org/spreadsheetml/2006/main" count="353" uniqueCount="76">
  <si>
    <t>Rozliczenie z wykorzystania dotacji za 2018 rok.</t>
  </si>
  <si>
    <t>osoba prowadząca: Barbara Antkowiak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</si>
  <si>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</si>
  <si>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</si>
  <si>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</si>
  <si>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</si>
  <si>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</si>
  <si>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</si>
  <si>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</si>
  <si>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</si>
  <si>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</si>
  <si>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</si>
  <si>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</si>
  <si>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</si>
  <si>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</si>
  <si>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wypłacone kwoty dotacji</t>
  </si>
  <si>
    <t>1. Liceum Ogólnokształcące dla Dorosłych "ALFA", ul. Kościuszki 2A, 14-200 Iława</t>
  </si>
  <si>
    <t>liczba słuchaczy, którzy uczestniczyli w co najmniej 50% obowiązkowych zajęć edukacyjnych</t>
  </si>
  <si>
    <t>kwota dotacji na 1 słuchacza</t>
  </si>
  <si>
    <t>dotacja należna</t>
  </si>
  <si>
    <t>różnica</t>
  </si>
  <si>
    <t>dotacja wypłacona</t>
  </si>
  <si>
    <t>Dotację wykorzystano na:</t>
  </si>
  <si>
    <t>wynajem pomieszczeń</t>
  </si>
  <si>
    <t>zakup pomocy dydaktycznych</t>
  </si>
  <si>
    <t>razem</t>
  </si>
  <si>
    <t>2. Zaoczne Liceum Ogólnokształcące dla Dorosłych, ul. Wiejska 11, 14-200 Iława</t>
  </si>
  <si>
    <t>dodatkowo za uzyskanie świadectwa dojrzałosci</t>
  </si>
  <si>
    <t>ŁĄCZNIE</t>
  </si>
  <si>
    <t>osoba prowadząca: Anna Bitowt</t>
  </si>
  <si>
    <t>osoba prowadząca: Warmińsko-Mazurski Zakład Doskonalenia Zawodowego w Olsztynie</t>
  </si>
  <si>
    <t>3. Liceum Ogólnokształcące dla Dorosłych, ul. Grunwaldzka 13, 14-200 Iława</t>
  </si>
  <si>
    <t>4.Liceum Ogólnokształcące dla Dorosłych w Lubawie, ul. Rzepnikowskiego 33/28, 14-260 Lubawa</t>
  </si>
  <si>
    <t>osoba prowadząca: Łukasz Karczewski</t>
  </si>
  <si>
    <t>5. Policealne Studium Zawodowe, ul. Grunwaldzka 13, 14-200 Iława</t>
  </si>
  <si>
    <t>technik administracji i technik BHP</t>
  </si>
  <si>
    <t>pozostałe zawody</t>
  </si>
  <si>
    <t>kwota dotacji na 1 słuchacza - technik administracji i technik BHP</t>
  </si>
  <si>
    <t>kwota dotacji na 1 słuchacza- pozostałe zawody</t>
  </si>
  <si>
    <t>6.Szkoła Policealna dla Dorosłych w Lubawie, ul. Rzepnikowskiego 33/28, 14-260 Lubawa</t>
  </si>
  <si>
    <t>7. Policealne Studium Medyczne w Iławie, ul. Sienkiewicza 1, 14-200 Iława</t>
  </si>
  <si>
    <t>8. Akademicki Zespół Placówek Oświatowych- Liceum Ogólnokształcące, Fijewo 85, 14-260 Lubawa</t>
  </si>
  <si>
    <t>osoba prowadząca: Fundacja Rozwoju Warmii i Mazur</t>
  </si>
  <si>
    <t>uczeń realizujący dodatkową, bezpłatną naukę j. polskiego</t>
  </si>
  <si>
    <t>kwota dotacji na 1 ucznia "podstawowego"</t>
  </si>
  <si>
    <t>kwota dotacji na ucznia realizującego dodatkową naukę j. polskiego</t>
  </si>
  <si>
    <t>dodatkowo za nauczanie indywidualne (łącznie)</t>
  </si>
  <si>
    <t>4.917,95 zł</t>
  </si>
  <si>
    <t>1.213,28 zł</t>
  </si>
  <si>
    <t>na ucznia z Zespołem Aspergera</t>
  </si>
  <si>
    <t>na uczniów "podstawowych"</t>
  </si>
  <si>
    <t>dodatkowo za nauczanie indywidualne</t>
  </si>
  <si>
    <t>osoba prowadząca: Społeczne Stowarzyszenie Prasoznawcze "STOPKA"  w Łomży</t>
  </si>
  <si>
    <t>na ucznia realizującego bezpłatną naukę j.polskiego</t>
  </si>
  <si>
    <t>uczeń</t>
  </si>
  <si>
    <t>wynagrodzenia nauczycieli i dyrekcji</t>
  </si>
  <si>
    <t>wynagrodzenia pozostałych pracowników oraz obsługi organizacyjno-finansowej</t>
  </si>
  <si>
    <t>zakup usług- usługi księgowe</t>
  </si>
  <si>
    <t>zakup materiałów i wyposażenia</t>
  </si>
  <si>
    <t>zakup usług</t>
  </si>
  <si>
    <t>różnica 9,32 zł została pokryta ze środków własnych</t>
  </si>
  <si>
    <t>opłaty za media</t>
  </si>
  <si>
    <t>pozostałe wydatki bieżące</t>
  </si>
  <si>
    <t>pochodne od wynagrodzeń nieujęte w pkt. 1-2</t>
  </si>
  <si>
    <t>uczeń z Zespołem Aspergera</t>
  </si>
  <si>
    <t>część oświatowa subwencji ogólnej dla szkół niepublicznych na 2018 r.</t>
  </si>
  <si>
    <t>dotacje dla szkół niepublicznych należne za 2018 r.</t>
  </si>
  <si>
    <t>wynagrodzenie osoby fizycznej prowadzącej dotowany podmiot za pełnienie funkcji dyrektora</t>
  </si>
  <si>
    <t>dodatkowo za uzyskanie świadectwa dojrzałości</t>
  </si>
  <si>
    <t>dodatkowo za uzyskanie dyplomu potwierdzającego kwalifikacje zawodowe</t>
  </si>
  <si>
    <t>liczba uczniów bez niepełnosprawności i innej przesłanki zwiększającej dotację</t>
  </si>
  <si>
    <t>kwota dotacji na ucznia z Zespołem Aspergera</t>
  </si>
  <si>
    <t>Załącznik</t>
  </si>
  <si>
    <t>Zarządu Powiatu Iławskiego</t>
  </si>
  <si>
    <t>z dnia 22 stycznia 2019 r.</t>
  </si>
  <si>
    <t>do Uchwały Nr 16/64/19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</si>
</sst>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rgb="FF00B0F0"/>
      <name val="Czcionka tekstu podstawowego"/>
      <charset val="238"/>
    </font>
    <font>
      <b/>
      <sz val="10"/>
      <color rgb="FF00B0F0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8" fontId="0" fillId="0" borderId="0" xfId="0" applyNumberFormat="1"/>
    <xf numFmtId="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1" fillId="0" borderId="1" xfId="0" applyFont="1" applyFill="1" applyBorder="1"/>
    <xf numFmtId="0" fontId="5" fillId="0" borderId="0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3" borderId="0" xfId="0" applyFill="1" applyBorder="1" applyAlignment="1"/>
    <xf numFmtId="0" fontId="0" fillId="3" borderId="0" xfId="0" applyFont="1" applyFill="1" applyBorder="1" applyAlignment="1">
      <alignment wrapText="1"/>
    </xf>
    <xf numFmtId="8" fontId="0" fillId="3" borderId="0" xfId="0" applyNumberFormat="1" applyFill="1" applyBorder="1" applyAlignment="1"/>
    <xf numFmtId="4" fontId="0" fillId="3" borderId="0" xfId="0" applyNumberFormat="1" applyFill="1" applyBorder="1" applyAlignment="1"/>
    <xf numFmtId="0" fontId="1" fillId="3" borderId="0" xfId="0" applyFont="1" applyFill="1" applyBorder="1" applyAlignment="1"/>
    <xf numFmtId="4" fontId="1" fillId="3" borderId="0" xfId="0" applyNumberFormat="1" applyFont="1" applyFill="1" applyBorder="1" applyAlignment="1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4" fontId="0" fillId="0" borderId="1" xfId="0" applyNumberFormat="1" applyFont="1" applyBorder="1"/>
    <xf numFmtId="4" fontId="1" fillId="4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0" fillId="0" borderId="9" xfId="0" applyBorder="1"/>
    <xf numFmtId="0" fontId="1" fillId="0" borderId="10" xfId="0" applyFont="1" applyBorder="1"/>
    <xf numFmtId="0" fontId="11" fillId="0" borderId="0" xfId="0" applyFont="1"/>
    <xf numFmtId="4" fontId="0" fillId="0" borderId="0" xfId="0" applyNumberFormat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1" xfId="0" applyFill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4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2" xfId="0" applyFill="1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zoomScaleNormal="100" workbookViewId="0">
      <selection activeCell="I6" sqref="I6"/>
    </sheetView>
  </sheetViews>
  <sheetFormatPr defaultRowHeight="14.25"/>
  <cols>
    <col min="1" max="1" width="11.625" customWidth="1"/>
    <col min="2" max="2" width="10.125" customWidth="1"/>
    <col min="3" max="3" width="2.75" customWidth="1"/>
    <col min="4" max="4" width="13.25" customWidth="1"/>
    <col min="5" max="5" width="12.125" customWidth="1"/>
    <col min="6" max="6" width="2.25" customWidth="1"/>
    <col min="7" max="7" width="10" customWidth="1"/>
    <col min="9" max="9" width="10.125" bestFit="1" customWidth="1"/>
    <col min="11" max="11" width="9.875" bestFit="1" customWidth="1"/>
  </cols>
  <sheetData>
    <row r="1" spans="1:9">
      <c r="H1" s="45" t="s">
        <v>72</v>
      </c>
    </row>
    <row r="2" spans="1:9">
      <c r="H2" s="45" t="s">
        <v>75</v>
      </c>
    </row>
    <row r="3" spans="1:9">
      <c r="H3" s="45" t="s">
        <v>73</v>
      </c>
    </row>
    <row r="4" spans="1:9" ht="15.75">
      <c r="A4" s="2" t="s">
        <v>0</v>
      </c>
      <c r="H4" s="45" t="s">
        <v>74</v>
      </c>
      <c r="I4" s="44"/>
    </row>
    <row r="5" spans="1:9" ht="15">
      <c r="A5" s="35" t="s">
        <v>16</v>
      </c>
    </row>
    <row r="6" spans="1:9">
      <c r="A6" t="s">
        <v>1</v>
      </c>
    </row>
    <row r="7" spans="1:9" ht="37.5" customHeight="1">
      <c r="A7" s="70" t="s">
        <v>15</v>
      </c>
      <c r="B7" s="71"/>
      <c r="D7" s="72" t="s">
        <v>17</v>
      </c>
      <c r="E7" s="73"/>
    </row>
    <row r="8" spans="1:9">
      <c r="A8" s="3" t="s">
        <v>2</v>
      </c>
      <c r="B8" s="4">
        <v>5106.9399999999996</v>
      </c>
      <c r="D8" s="3" t="s">
        <v>2</v>
      </c>
      <c r="E8" s="7">
        <v>63</v>
      </c>
    </row>
    <row r="9" spans="1:9">
      <c r="A9" s="3" t="s">
        <v>3</v>
      </c>
      <c r="B9" s="4">
        <v>5106.9399999999996</v>
      </c>
      <c r="D9" s="3" t="s">
        <v>3</v>
      </c>
      <c r="E9" s="7">
        <v>51</v>
      </c>
      <c r="G9" t="s">
        <v>18</v>
      </c>
    </row>
    <row r="10" spans="1:9">
      <c r="A10" s="3" t="s">
        <v>4</v>
      </c>
      <c r="B10" s="4">
        <v>3294.8</v>
      </c>
      <c r="D10" s="3" t="s">
        <v>4</v>
      </c>
      <c r="E10" s="7">
        <v>52</v>
      </c>
      <c r="I10" s="15">
        <v>84.28</v>
      </c>
    </row>
    <row r="11" spans="1:9">
      <c r="A11" s="3" t="s">
        <v>5</v>
      </c>
      <c r="B11" s="4">
        <v>4780.08</v>
      </c>
      <c r="D11" s="3" t="s">
        <v>5</v>
      </c>
      <c r="E11" s="7">
        <v>52</v>
      </c>
      <c r="G11" s="47" t="s">
        <v>19</v>
      </c>
      <c r="H11" s="47"/>
      <c r="I11" s="4">
        <v>60007.360000000001</v>
      </c>
    </row>
    <row r="12" spans="1:9">
      <c r="A12" s="3" t="s">
        <v>6</v>
      </c>
      <c r="B12" s="4">
        <v>4382.5600000000004</v>
      </c>
      <c r="D12" s="3" t="s">
        <v>6</v>
      </c>
      <c r="E12" s="7">
        <v>53</v>
      </c>
      <c r="G12" s="47" t="s">
        <v>21</v>
      </c>
      <c r="H12" s="47"/>
      <c r="I12" s="4">
        <v>60260.2</v>
      </c>
    </row>
    <row r="13" spans="1:9" ht="15">
      <c r="A13" s="3" t="s">
        <v>7</v>
      </c>
      <c r="B13" s="4">
        <v>4466.84</v>
      </c>
      <c r="D13" s="3" t="s">
        <v>7</v>
      </c>
      <c r="E13" s="7">
        <v>50</v>
      </c>
      <c r="H13" s="20" t="s">
        <v>20</v>
      </c>
      <c r="I13" s="21">
        <f>I11-I12</f>
        <v>-252.83999999999651</v>
      </c>
    </row>
    <row r="14" spans="1:9">
      <c r="A14" s="3" t="s">
        <v>8</v>
      </c>
      <c r="B14" s="4">
        <v>3961.16</v>
      </c>
      <c r="D14" s="3" t="s">
        <v>8</v>
      </c>
      <c r="E14" s="7">
        <v>49</v>
      </c>
    </row>
    <row r="15" spans="1:9">
      <c r="A15" s="3" t="s">
        <v>9</v>
      </c>
      <c r="B15" s="4">
        <v>4214</v>
      </c>
      <c r="D15" s="3" t="s">
        <v>9</v>
      </c>
      <c r="E15" s="7">
        <v>49</v>
      </c>
    </row>
    <row r="16" spans="1:9">
      <c r="A16" s="3" t="s">
        <v>10</v>
      </c>
      <c r="B16" s="4">
        <v>4466.84</v>
      </c>
      <c r="D16" s="3" t="s">
        <v>10</v>
      </c>
      <c r="E16" s="7">
        <v>70</v>
      </c>
    </row>
    <row r="17" spans="1:5">
      <c r="A17" s="3" t="s">
        <v>11</v>
      </c>
      <c r="B17" s="4">
        <v>7332.36</v>
      </c>
      <c r="D17" s="3" t="s">
        <v>11</v>
      </c>
      <c r="E17" s="7">
        <v>74</v>
      </c>
    </row>
    <row r="18" spans="1:5">
      <c r="A18" s="3" t="s">
        <v>12</v>
      </c>
      <c r="B18" s="4">
        <v>6658.12</v>
      </c>
      <c r="D18" s="3" t="s">
        <v>12</v>
      </c>
      <c r="E18" s="7">
        <v>75</v>
      </c>
    </row>
    <row r="19" spans="1:5">
      <c r="A19" s="3" t="s">
        <v>13</v>
      </c>
      <c r="B19" s="4">
        <v>6489.56</v>
      </c>
      <c r="D19" s="3" t="s">
        <v>13</v>
      </c>
      <c r="E19" s="7">
        <v>74</v>
      </c>
    </row>
    <row r="20" spans="1:5" ht="15">
      <c r="A20" s="5" t="s">
        <v>14</v>
      </c>
      <c r="B20" s="6">
        <f>SUM(B8:B19)</f>
        <v>60260.200000000004</v>
      </c>
      <c r="D20" s="5" t="s">
        <v>14</v>
      </c>
      <c r="E20" s="8">
        <f>SUM(E8:E19)</f>
        <v>712</v>
      </c>
    </row>
    <row r="22" spans="1:5" ht="15">
      <c r="A22" s="1" t="s">
        <v>22</v>
      </c>
    </row>
    <row r="23" spans="1:5">
      <c r="A23" s="47" t="s">
        <v>55</v>
      </c>
      <c r="B23" s="47"/>
      <c r="C23" s="47"/>
      <c r="D23" s="47"/>
      <c r="E23" s="4">
        <v>23805.87</v>
      </c>
    </row>
    <row r="24" spans="1:5" ht="29.45" customHeight="1">
      <c r="A24" s="54" t="s">
        <v>56</v>
      </c>
      <c r="B24" s="55"/>
      <c r="C24" s="55"/>
      <c r="D24" s="55"/>
      <c r="E24" s="4">
        <v>2880</v>
      </c>
    </row>
    <row r="25" spans="1:5">
      <c r="A25" s="84" t="s">
        <v>63</v>
      </c>
      <c r="B25" s="85"/>
      <c r="C25" s="85"/>
      <c r="D25" s="85"/>
      <c r="E25" s="4">
        <v>3144.26</v>
      </c>
    </row>
    <row r="26" spans="1:5">
      <c r="A26" s="46" t="s">
        <v>57</v>
      </c>
      <c r="B26" s="47"/>
      <c r="C26" s="47"/>
      <c r="D26" s="47"/>
      <c r="E26" s="4">
        <v>1845</v>
      </c>
    </row>
    <row r="27" spans="1:5">
      <c r="A27" s="46" t="s">
        <v>23</v>
      </c>
      <c r="B27" s="47"/>
      <c r="C27" s="47"/>
      <c r="D27" s="47"/>
      <c r="E27" s="4">
        <v>4585.07</v>
      </c>
    </row>
    <row r="28" spans="1:5" ht="28.15" customHeight="1">
      <c r="A28" s="82" t="s">
        <v>67</v>
      </c>
      <c r="B28" s="82"/>
      <c r="C28" s="82"/>
      <c r="D28" s="82"/>
      <c r="E28" s="4">
        <v>24000</v>
      </c>
    </row>
    <row r="29" spans="1:5" ht="15">
      <c r="A29" s="11"/>
      <c r="B29" s="12"/>
      <c r="D29" s="39" t="s">
        <v>25</v>
      </c>
      <c r="E29" s="6">
        <f>SUM(E23:E28)</f>
        <v>60260.2</v>
      </c>
    </row>
    <row r="30" spans="1:5">
      <c r="A30" s="11"/>
      <c r="B30" s="12"/>
    </row>
    <row r="31" spans="1:5" ht="15">
      <c r="A31" s="36" t="s">
        <v>26</v>
      </c>
      <c r="B31" s="12"/>
    </row>
    <row r="32" spans="1:5">
      <c r="A32" s="19" t="s">
        <v>29</v>
      </c>
      <c r="B32" s="12"/>
    </row>
    <row r="33" spans="1:9" ht="34.5" customHeight="1">
      <c r="A33" s="70" t="s">
        <v>15</v>
      </c>
      <c r="B33" s="71"/>
      <c r="D33" s="72" t="s">
        <v>17</v>
      </c>
      <c r="E33" s="73"/>
    </row>
    <row r="34" spans="1:9">
      <c r="A34" s="3" t="s">
        <v>2</v>
      </c>
      <c r="B34" s="4">
        <v>1400.29</v>
      </c>
      <c r="D34" s="3" t="s">
        <v>2</v>
      </c>
      <c r="E34" s="7">
        <v>16</v>
      </c>
    </row>
    <row r="35" spans="1:9">
      <c r="A35" s="3" t="s">
        <v>3</v>
      </c>
      <c r="B35" s="4">
        <v>1235.55</v>
      </c>
      <c r="D35" s="3" t="s">
        <v>3</v>
      </c>
      <c r="E35" s="7">
        <v>16</v>
      </c>
      <c r="G35" t="s">
        <v>18</v>
      </c>
    </row>
    <row r="36" spans="1:9">
      <c r="A36" s="3" t="s">
        <v>4</v>
      </c>
      <c r="B36" s="4">
        <v>1317.92</v>
      </c>
      <c r="D36" s="3" t="s">
        <v>4</v>
      </c>
      <c r="E36" s="7">
        <v>15</v>
      </c>
      <c r="I36" s="15">
        <v>84.28</v>
      </c>
    </row>
    <row r="37" spans="1:9">
      <c r="A37" s="3" t="s">
        <v>5</v>
      </c>
      <c r="B37" s="4">
        <v>1271.5999999999999</v>
      </c>
      <c r="D37" s="3" t="s">
        <v>5</v>
      </c>
      <c r="E37" s="7">
        <v>14</v>
      </c>
      <c r="G37" s="47" t="s">
        <v>19</v>
      </c>
      <c r="H37" s="47"/>
      <c r="I37" s="4">
        <v>16077.14</v>
      </c>
    </row>
    <row r="38" spans="1:9" ht="15" customHeight="1">
      <c r="A38" s="3" t="s">
        <v>6</v>
      </c>
      <c r="B38" s="4">
        <v>1095.6400000000001</v>
      </c>
      <c r="D38" s="3" t="s">
        <v>6</v>
      </c>
      <c r="E38" s="7">
        <v>14</v>
      </c>
      <c r="G38" s="83" t="s">
        <v>21</v>
      </c>
      <c r="H38" s="75"/>
      <c r="I38" s="4">
        <v>16329.98</v>
      </c>
    </row>
    <row r="39" spans="1:9" ht="15">
      <c r="A39" s="3" t="s">
        <v>7</v>
      </c>
      <c r="B39" s="4">
        <v>1179.92</v>
      </c>
      <c r="D39" s="3" t="s">
        <v>7</v>
      </c>
      <c r="E39" s="7">
        <v>14</v>
      </c>
      <c r="H39" s="20" t="s">
        <v>20</v>
      </c>
      <c r="I39" s="21">
        <f>I37-I38</f>
        <v>-252.84000000000015</v>
      </c>
    </row>
    <row r="40" spans="1:9">
      <c r="A40" s="3" t="s">
        <v>8</v>
      </c>
      <c r="B40" s="4">
        <v>1179.92</v>
      </c>
      <c r="D40" s="3" t="s">
        <v>8</v>
      </c>
      <c r="E40" s="7">
        <v>14</v>
      </c>
    </row>
    <row r="41" spans="1:9">
      <c r="A41" s="3" t="s">
        <v>9</v>
      </c>
      <c r="B41" s="4">
        <v>1179.92</v>
      </c>
      <c r="D41" s="3" t="s">
        <v>9</v>
      </c>
      <c r="E41" s="7">
        <v>14</v>
      </c>
    </row>
    <row r="42" spans="1:9">
      <c r="A42" s="3" t="s">
        <v>10</v>
      </c>
      <c r="B42" s="4">
        <v>1011.36</v>
      </c>
      <c r="D42" s="3" t="s">
        <v>10</v>
      </c>
      <c r="E42" s="7">
        <v>14</v>
      </c>
    </row>
    <row r="43" spans="1:9">
      <c r="A43" s="3" t="s">
        <v>11</v>
      </c>
      <c r="B43" s="4">
        <v>1517.04</v>
      </c>
      <c r="D43" s="3" t="s">
        <v>11</v>
      </c>
      <c r="E43" s="7">
        <v>14</v>
      </c>
    </row>
    <row r="44" spans="1:9">
      <c r="A44" s="3" t="s">
        <v>12</v>
      </c>
      <c r="B44" s="4">
        <v>1095.6400000000001</v>
      </c>
      <c r="D44" s="3" t="s">
        <v>12</v>
      </c>
      <c r="E44" s="7">
        <v>13</v>
      </c>
    </row>
    <row r="45" spans="1:9">
      <c r="A45" s="3" t="s">
        <v>13</v>
      </c>
      <c r="B45" s="4">
        <v>1011.36</v>
      </c>
      <c r="D45" s="3" t="s">
        <v>13</v>
      </c>
      <c r="E45" s="7">
        <v>11</v>
      </c>
    </row>
    <row r="46" spans="1:9" ht="15">
      <c r="A46" s="5" t="s">
        <v>25</v>
      </c>
      <c r="B46" s="6">
        <f>SUM(B34:B45)</f>
        <v>14496.16</v>
      </c>
      <c r="D46" s="5" t="s">
        <v>14</v>
      </c>
      <c r="E46" s="8">
        <f>SUM(E34:E45)</f>
        <v>169</v>
      </c>
    </row>
    <row r="47" spans="1:9" ht="45.75">
      <c r="A47" s="17" t="s">
        <v>68</v>
      </c>
      <c r="B47" s="16">
        <v>1833.82</v>
      </c>
      <c r="D47" s="13"/>
      <c r="E47" s="14"/>
    </row>
    <row r="48" spans="1:9" ht="15">
      <c r="A48" s="18" t="s">
        <v>28</v>
      </c>
      <c r="B48" s="6">
        <f>SUM(B46:B47)</f>
        <v>16329.98</v>
      </c>
    </row>
    <row r="49" spans="1:9" ht="20.45" customHeight="1"/>
    <row r="50" spans="1:9">
      <c r="A50" s="9" t="s">
        <v>22</v>
      </c>
    </row>
    <row r="51" spans="1:9">
      <c r="A51" s="47" t="s">
        <v>55</v>
      </c>
      <c r="B51" s="47"/>
      <c r="C51" s="47"/>
      <c r="D51" s="47"/>
      <c r="E51" s="4">
        <v>8500</v>
      </c>
    </row>
    <row r="52" spans="1:9" ht="29.45" customHeight="1">
      <c r="A52" s="54" t="s">
        <v>56</v>
      </c>
      <c r="B52" s="55"/>
      <c r="C52" s="55"/>
      <c r="D52" s="55"/>
      <c r="E52" s="4">
        <v>2800</v>
      </c>
    </row>
    <row r="53" spans="1:9">
      <c r="A53" s="46" t="s">
        <v>63</v>
      </c>
      <c r="B53" s="47"/>
      <c r="C53" s="47"/>
      <c r="D53" s="47"/>
      <c r="E53" s="4">
        <v>758.45</v>
      </c>
    </row>
    <row r="54" spans="1:9">
      <c r="A54" s="46" t="s">
        <v>58</v>
      </c>
      <c r="B54" s="47"/>
      <c r="C54" s="47"/>
      <c r="D54" s="47"/>
      <c r="E54" s="4">
        <v>2567.1999999999998</v>
      </c>
    </row>
    <row r="55" spans="1:9">
      <c r="A55" s="46" t="s">
        <v>24</v>
      </c>
      <c r="B55" s="47"/>
      <c r="C55" s="47"/>
      <c r="D55" s="47"/>
      <c r="E55" s="4">
        <v>115.95</v>
      </c>
    </row>
    <row r="56" spans="1:9">
      <c r="A56" s="86" t="s">
        <v>59</v>
      </c>
      <c r="B56" s="87"/>
      <c r="C56" s="87"/>
      <c r="D56" s="88"/>
      <c r="E56" s="4">
        <v>1597.7</v>
      </c>
    </row>
    <row r="57" spans="1:9" ht="15">
      <c r="D57" s="39" t="s">
        <v>25</v>
      </c>
      <c r="E57" s="6">
        <f>SUM(E51:E56)</f>
        <v>16339.300000000003</v>
      </c>
      <c r="F57" s="40" t="s">
        <v>60</v>
      </c>
    </row>
    <row r="58" spans="1:9" ht="4.9000000000000004" customHeight="1"/>
    <row r="59" spans="1:9" ht="15">
      <c r="A59" s="35" t="s">
        <v>31</v>
      </c>
    </row>
    <row r="60" spans="1:9">
      <c r="A60" t="s">
        <v>30</v>
      </c>
    </row>
    <row r="61" spans="1:9" ht="33.75" customHeight="1">
      <c r="A61" s="70" t="s">
        <v>15</v>
      </c>
      <c r="B61" s="71"/>
      <c r="D61" s="72" t="s">
        <v>17</v>
      </c>
      <c r="E61" s="73"/>
    </row>
    <row r="62" spans="1:9">
      <c r="A62" s="3" t="s">
        <v>2</v>
      </c>
      <c r="B62" s="4">
        <v>11367.06</v>
      </c>
      <c r="D62" s="3" t="s">
        <v>2</v>
      </c>
      <c r="E62" s="7">
        <v>115</v>
      </c>
    </row>
    <row r="63" spans="1:9">
      <c r="A63" s="3" t="s">
        <v>3</v>
      </c>
      <c r="B63" s="4">
        <v>7907.52</v>
      </c>
      <c r="D63" s="3" t="s">
        <v>3</v>
      </c>
      <c r="E63" s="7">
        <v>118</v>
      </c>
      <c r="G63" t="s">
        <v>18</v>
      </c>
    </row>
    <row r="64" spans="1:9">
      <c r="A64" s="3" t="s">
        <v>4</v>
      </c>
      <c r="B64" s="4">
        <v>9966.77</v>
      </c>
      <c r="D64" s="3" t="s">
        <v>4</v>
      </c>
      <c r="E64" s="7">
        <v>117</v>
      </c>
      <c r="I64" s="15">
        <v>84.28</v>
      </c>
    </row>
    <row r="65" spans="1:9">
      <c r="A65" s="3" t="s">
        <v>5</v>
      </c>
      <c r="B65" s="4">
        <v>10707.37</v>
      </c>
      <c r="D65" s="3" t="s">
        <v>5</v>
      </c>
      <c r="E65" s="7">
        <v>117</v>
      </c>
      <c r="G65" s="47" t="s">
        <v>19</v>
      </c>
      <c r="H65" s="47"/>
      <c r="I65" s="4">
        <v>132184.47</v>
      </c>
    </row>
    <row r="66" spans="1:9" ht="15.75" customHeight="1">
      <c r="A66" s="3" t="s">
        <v>6</v>
      </c>
      <c r="B66" s="4">
        <v>10197.879999999999</v>
      </c>
      <c r="D66" s="3" t="s">
        <v>6</v>
      </c>
      <c r="E66" s="7">
        <v>118</v>
      </c>
      <c r="G66" s="74" t="s">
        <v>21</v>
      </c>
      <c r="H66" s="75"/>
      <c r="I66" s="4">
        <v>134207.19</v>
      </c>
    </row>
    <row r="67" spans="1:9" ht="15">
      <c r="A67" s="3" t="s">
        <v>7</v>
      </c>
      <c r="B67" s="4">
        <v>9860.76</v>
      </c>
      <c r="D67" s="3" t="s">
        <v>7</v>
      </c>
      <c r="E67" s="7">
        <v>114</v>
      </c>
      <c r="H67" s="20" t="s">
        <v>20</v>
      </c>
      <c r="I67" s="21">
        <f>I65-I66</f>
        <v>-2022.7200000000012</v>
      </c>
    </row>
    <row r="68" spans="1:9">
      <c r="A68" s="3" t="s">
        <v>8</v>
      </c>
      <c r="B68" s="4">
        <v>9355.08</v>
      </c>
      <c r="D68" s="3" t="s">
        <v>8</v>
      </c>
      <c r="E68" s="7">
        <v>113</v>
      </c>
    </row>
    <row r="69" spans="1:9">
      <c r="A69" s="3" t="s">
        <v>9</v>
      </c>
      <c r="B69" s="4">
        <v>9607.92</v>
      </c>
      <c r="D69" s="3" t="s">
        <v>9</v>
      </c>
      <c r="E69" s="7">
        <v>113</v>
      </c>
    </row>
    <row r="70" spans="1:9">
      <c r="A70" s="3" t="s">
        <v>10</v>
      </c>
      <c r="B70" s="4">
        <v>10787.84</v>
      </c>
      <c r="D70" s="3" t="s">
        <v>10</v>
      </c>
      <c r="E70" s="7">
        <v>137</v>
      </c>
    </row>
    <row r="71" spans="1:9">
      <c r="A71" s="3" t="s">
        <v>11</v>
      </c>
      <c r="B71" s="4">
        <v>12979.12</v>
      </c>
      <c r="D71" s="3" t="s">
        <v>11</v>
      </c>
      <c r="E71" s="7">
        <v>153</v>
      </c>
    </row>
    <row r="72" spans="1:9">
      <c r="A72" s="3" t="s">
        <v>12</v>
      </c>
      <c r="B72" s="4">
        <v>13821.92</v>
      </c>
      <c r="D72" s="3" t="s">
        <v>12</v>
      </c>
      <c r="E72" s="7">
        <v>152</v>
      </c>
    </row>
    <row r="73" spans="1:9">
      <c r="A73" s="3" t="s">
        <v>13</v>
      </c>
      <c r="B73" s="4">
        <v>13063.4</v>
      </c>
      <c r="D73" s="3" t="s">
        <v>13</v>
      </c>
      <c r="E73" s="7">
        <v>147</v>
      </c>
    </row>
    <row r="74" spans="1:9" ht="15">
      <c r="A74" s="5" t="s">
        <v>25</v>
      </c>
      <c r="B74" s="6">
        <f>SUM(B62:B73)</f>
        <v>129622.63999999998</v>
      </c>
      <c r="D74" s="5" t="s">
        <v>14</v>
      </c>
      <c r="E74" s="8">
        <f>SUM(E62:E73)</f>
        <v>1514</v>
      </c>
    </row>
    <row r="75" spans="1:9" ht="45.75">
      <c r="A75" s="17" t="s">
        <v>27</v>
      </c>
      <c r="B75" s="16">
        <v>4584.55</v>
      </c>
      <c r="D75" s="13"/>
      <c r="E75" s="14"/>
    </row>
    <row r="76" spans="1:9" ht="15">
      <c r="A76" s="18" t="s">
        <v>28</v>
      </c>
      <c r="B76" s="6">
        <f>SUM(B74:B75)</f>
        <v>134207.18999999997</v>
      </c>
    </row>
    <row r="77" spans="1:9" ht="6.6" customHeight="1"/>
    <row r="78" spans="1:9">
      <c r="A78" s="9" t="s">
        <v>22</v>
      </c>
    </row>
    <row r="79" spans="1:9">
      <c r="A79" s="47" t="s">
        <v>55</v>
      </c>
      <c r="B79" s="47"/>
      <c r="C79" s="47"/>
      <c r="D79" s="47"/>
      <c r="E79" s="4">
        <v>83102.83</v>
      </c>
    </row>
    <row r="80" spans="1:9" ht="27.6" customHeight="1">
      <c r="A80" s="54" t="s">
        <v>56</v>
      </c>
      <c r="B80" s="55"/>
      <c r="C80" s="55"/>
      <c r="D80" s="55"/>
      <c r="E80" s="4">
        <v>30672.27</v>
      </c>
    </row>
    <row r="81" spans="1:9">
      <c r="A81" s="46" t="s">
        <v>63</v>
      </c>
      <c r="B81" s="47"/>
      <c r="C81" s="47"/>
      <c r="D81" s="47"/>
      <c r="E81" s="4">
        <v>12998.75</v>
      </c>
    </row>
    <row r="82" spans="1:9">
      <c r="A82" s="46" t="s">
        <v>58</v>
      </c>
      <c r="B82" s="47"/>
      <c r="C82" s="47"/>
      <c r="D82" s="47"/>
      <c r="E82" s="4">
        <v>298.42</v>
      </c>
    </row>
    <row r="83" spans="1:9">
      <c r="A83" s="46" t="s">
        <v>61</v>
      </c>
      <c r="B83" s="47"/>
      <c r="C83" s="47"/>
      <c r="D83" s="47"/>
      <c r="E83" s="4">
        <v>4162.17</v>
      </c>
    </row>
    <row r="84" spans="1:9">
      <c r="A84" s="46" t="s">
        <v>24</v>
      </c>
      <c r="B84" s="47"/>
      <c r="C84" s="47"/>
      <c r="D84" s="47"/>
      <c r="E84" s="4">
        <v>1057.8</v>
      </c>
    </row>
    <row r="85" spans="1:9">
      <c r="A85" s="46" t="s">
        <v>59</v>
      </c>
      <c r="B85" s="47"/>
      <c r="C85" s="47"/>
      <c r="D85" s="47"/>
      <c r="E85" s="4">
        <v>1455.97</v>
      </c>
    </row>
    <row r="86" spans="1:9">
      <c r="A86" s="46" t="s">
        <v>62</v>
      </c>
      <c r="B86" s="47"/>
      <c r="C86" s="47"/>
      <c r="D86" s="47"/>
      <c r="E86" s="4">
        <v>458.98</v>
      </c>
    </row>
    <row r="87" spans="1:9" ht="15">
      <c r="D87" s="39" t="s">
        <v>25</v>
      </c>
      <c r="E87" s="6">
        <f>SUM(E79:E86)</f>
        <v>134207.19</v>
      </c>
    </row>
    <row r="88" spans="1:9" ht="6" customHeight="1">
      <c r="E88" s="41"/>
    </row>
    <row r="89" spans="1:9" hidden="1"/>
    <row r="90" spans="1:9">
      <c r="A90" s="37" t="s">
        <v>32</v>
      </c>
    </row>
    <row r="91" spans="1:9">
      <c r="A91" t="s">
        <v>33</v>
      </c>
    </row>
    <row r="92" spans="1:9" ht="33.75" customHeight="1">
      <c r="A92" s="70" t="s">
        <v>15</v>
      </c>
      <c r="B92" s="71"/>
      <c r="D92" s="72" t="s">
        <v>17</v>
      </c>
      <c r="E92" s="73"/>
    </row>
    <row r="93" spans="1:9">
      <c r="A93" s="3" t="s">
        <v>2</v>
      </c>
      <c r="B93" s="4">
        <v>4118.5</v>
      </c>
      <c r="D93" s="3" t="s">
        <v>2</v>
      </c>
      <c r="E93" s="7">
        <v>47</v>
      </c>
    </row>
    <row r="94" spans="1:9">
      <c r="A94" s="3" t="s">
        <v>3</v>
      </c>
      <c r="B94" s="4">
        <v>3541.91</v>
      </c>
      <c r="D94" s="3" t="s">
        <v>3</v>
      </c>
      <c r="E94" s="7">
        <v>44</v>
      </c>
      <c r="G94" t="s">
        <v>18</v>
      </c>
    </row>
    <row r="95" spans="1:9">
      <c r="A95" s="3" t="s">
        <v>4</v>
      </c>
      <c r="B95" s="4">
        <v>3624.28</v>
      </c>
      <c r="D95" s="3" t="s">
        <v>4</v>
      </c>
      <c r="E95" s="7">
        <v>44</v>
      </c>
      <c r="I95" s="15">
        <v>84.28</v>
      </c>
    </row>
    <row r="96" spans="1:9">
      <c r="A96" s="3" t="s">
        <v>5</v>
      </c>
      <c r="B96" s="4">
        <v>3969.99</v>
      </c>
      <c r="D96" s="3" t="s">
        <v>5</v>
      </c>
      <c r="E96" s="7">
        <v>44</v>
      </c>
      <c r="G96" s="47" t="s">
        <v>19</v>
      </c>
      <c r="H96" s="47"/>
      <c r="I96" s="4">
        <v>53096.4</v>
      </c>
    </row>
    <row r="97" spans="1:9">
      <c r="A97" s="3" t="s">
        <v>6</v>
      </c>
      <c r="B97" s="4">
        <v>3708.32</v>
      </c>
      <c r="D97" s="3" t="s">
        <v>6</v>
      </c>
      <c r="E97" s="7">
        <v>44</v>
      </c>
      <c r="G97" s="47" t="s">
        <v>21</v>
      </c>
      <c r="H97" s="47"/>
      <c r="I97" s="4">
        <v>53180.68</v>
      </c>
    </row>
    <row r="98" spans="1:9" ht="15">
      <c r="A98" s="3" t="s">
        <v>7</v>
      </c>
      <c r="B98" s="4">
        <v>3708.32</v>
      </c>
      <c r="D98" s="3" t="s">
        <v>7</v>
      </c>
      <c r="E98" s="7">
        <v>44</v>
      </c>
      <c r="H98" s="20" t="s">
        <v>20</v>
      </c>
      <c r="I98" s="21">
        <f>I96-I97</f>
        <v>-84.279999999998836</v>
      </c>
    </row>
    <row r="99" spans="1:9">
      <c r="A99" s="3" t="s">
        <v>8</v>
      </c>
      <c r="B99" s="4">
        <v>3624.04</v>
      </c>
      <c r="D99" s="3" t="s">
        <v>8</v>
      </c>
      <c r="E99" s="7">
        <v>44</v>
      </c>
    </row>
    <row r="100" spans="1:9">
      <c r="A100" s="3" t="s">
        <v>9</v>
      </c>
      <c r="B100" s="4">
        <v>3708.32</v>
      </c>
      <c r="D100" s="3" t="s">
        <v>9</v>
      </c>
      <c r="E100" s="7">
        <v>44</v>
      </c>
    </row>
    <row r="101" spans="1:9">
      <c r="A101" s="3" t="s">
        <v>10</v>
      </c>
      <c r="B101" s="4">
        <v>4466.84</v>
      </c>
      <c r="D101" s="3" t="s">
        <v>10</v>
      </c>
      <c r="E101" s="7">
        <v>69</v>
      </c>
    </row>
    <row r="102" spans="1:9">
      <c r="A102" s="3" t="s">
        <v>11</v>
      </c>
      <c r="B102" s="4">
        <v>7079.52</v>
      </c>
      <c r="D102" s="3" t="s">
        <v>11</v>
      </c>
      <c r="E102" s="7">
        <v>68</v>
      </c>
    </row>
    <row r="103" spans="1:9">
      <c r="A103" s="3" t="s">
        <v>12</v>
      </c>
      <c r="B103" s="4">
        <v>5731.04</v>
      </c>
      <c r="D103" s="3" t="s">
        <v>12</v>
      </c>
      <c r="E103" s="7">
        <v>70</v>
      </c>
    </row>
    <row r="104" spans="1:9">
      <c r="A104" s="3" t="s">
        <v>13</v>
      </c>
      <c r="B104" s="4">
        <v>5899.6</v>
      </c>
      <c r="D104" s="3" t="s">
        <v>13</v>
      </c>
      <c r="E104" s="7">
        <v>68</v>
      </c>
    </row>
    <row r="105" spans="1:9" ht="15">
      <c r="A105" s="5" t="s">
        <v>14</v>
      </c>
      <c r="B105" s="6">
        <f>SUM(B93:B104)</f>
        <v>53180.680000000008</v>
      </c>
      <c r="D105" s="5" t="s">
        <v>14</v>
      </c>
      <c r="E105" s="8">
        <f>SUM(E93:E104)</f>
        <v>630</v>
      </c>
    </row>
    <row r="106" spans="1:9" ht="4.9000000000000004" customHeight="1"/>
    <row r="107" spans="1:9" ht="15">
      <c r="A107" s="1" t="s">
        <v>22</v>
      </c>
    </row>
    <row r="108" spans="1:9">
      <c r="A108" s="47" t="s">
        <v>55</v>
      </c>
      <c r="B108" s="47"/>
      <c r="C108" s="47"/>
      <c r="D108" s="47"/>
      <c r="E108" s="4">
        <v>51585.53</v>
      </c>
    </row>
    <row r="109" spans="1:9">
      <c r="A109" s="46" t="s">
        <v>58</v>
      </c>
      <c r="B109" s="47"/>
      <c r="C109" s="47"/>
      <c r="D109" s="47"/>
      <c r="E109" s="4">
        <v>1063.75</v>
      </c>
    </row>
    <row r="110" spans="1:9">
      <c r="A110" s="46" t="s">
        <v>24</v>
      </c>
      <c r="B110" s="47"/>
      <c r="C110" s="47"/>
      <c r="D110" s="47"/>
      <c r="E110" s="4">
        <v>437.4</v>
      </c>
    </row>
    <row r="111" spans="1:9">
      <c r="A111" s="46" t="s">
        <v>59</v>
      </c>
      <c r="B111" s="47"/>
      <c r="C111" s="47"/>
      <c r="D111" s="47"/>
      <c r="E111" s="4">
        <v>94</v>
      </c>
    </row>
    <row r="112" spans="1:9" ht="15">
      <c r="A112" s="11"/>
      <c r="B112" s="12"/>
      <c r="D112" s="5" t="s">
        <v>25</v>
      </c>
      <c r="E112" s="6">
        <f>SUM(E108:E111)</f>
        <v>53180.68</v>
      </c>
    </row>
    <row r="113" spans="1:9" ht="19.899999999999999" customHeight="1">
      <c r="A113" s="11"/>
      <c r="B113" s="12"/>
    </row>
    <row r="114" spans="1:9" ht="21" customHeight="1">
      <c r="A114" s="35" t="s">
        <v>34</v>
      </c>
    </row>
    <row r="115" spans="1:9">
      <c r="A115" t="s">
        <v>30</v>
      </c>
    </row>
    <row r="116" spans="1:9" ht="29.25" customHeight="1">
      <c r="A116" s="76" t="s">
        <v>15</v>
      </c>
      <c r="B116" s="77"/>
      <c r="D116" s="72" t="s">
        <v>17</v>
      </c>
      <c r="E116" s="73"/>
      <c r="F116" s="47"/>
      <c r="G116" s="47"/>
    </row>
    <row r="117" spans="1:9" ht="30" customHeight="1">
      <c r="A117" s="78"/>
      <c r="B117" s="79"/>
      <c r="D117" s="10"/>
      <c r="E117" s="28" t="s">
        <v>35</v>
      </c>
      <c r="F117" s="80" t="s">
        <v>36</v>
      </c>
      <c r="G117" s="81"/>
    </row>
    <row r="118" spans="1:9">
      <c r="A118" s="3" t="s">
        <v>2</v>
      </c>
      <c r="B118" s="4">
        <v>12546.7</v>
      </c>
      <c r="D118" s="3" t="s">
        <v>2</v>
      </c>
      <c r="E118" s="7">
        <v>47</v>
      </c>
      <c r="F118" s="65">
        <v>37</v>
      </c>
      <c r="G118" s="65"/>
    </row>
    <row r="119" spans="1:9">
      <c r="A119" s="3" t="s">
        <v>3</v>
      </c>
      <c r="B119" s="4">
        <v>9869.3799999999992</v>
      </c>
      <c r="D119" s="3" t="s">
        <v>3</v>
      </c>
      <c r="E119" s="7">
        <v>37</v>
      </c>
      <c r="F119" s="65">
        <v>36</v>
      </c>
      <c r="G119" s="65"/>
      <c r="H119" s="22"/>
      <c r="I119" s="22"/>
    </row>
    <row r="120" spans="1:9">
      <c r="A120" s="3" t="s">
        <v>4</v>
      </c>
      <c r="B120" s="4">
        <v>8125.2</v>
      </c>
      <c r="D120" s="3" t="s">
        <v>4</v>
      </c>
      <c r="E120" s="7">
        <v>36</v>
      </c>
      <c r="F120" s="65">
        <v>34</v>
      </c>
      <c r="G120" s="65"/>
      <c r="H120" s="22"/>
      <c r="I120" s="24"/>
    </row>
    <row r="121" spans="1:9">
      <c r="A121" s="3" t="s">
        <v>5</v>
      </c>
      <c r="B121" s="4">
        <v>10599.9</v>
      </c>
      <c r="D121" s="3" t="s">
        <v>5</v>
      </c>
      <c r="E121" s="7">
        <v>35</v>
      </c>
      <c r="F121" s="65">
        <v>33</v>
      </c>
      <c r="G121" s="65"/>
      <c r="H121" s="22"/>
      <c r="I121" s="25"/>
    </row>
    <row r="122" spans="1:9">
      <c r="A122" s="3" t="s">
        <v>6</v>
      </c>
      <c r="B122" s="4">
        <v>9322.36</v>
      </c>
      <c r="D122" s="3" t="s">
        <v>6</v>
      </c>
      <c r="E122" s="7">
        <v>33</v>
      </c>
      <c r="F122" s="65">
        <v>33</v>
      </c>
      <c r="G122" s="65"/>
      <c r="H122" s="23"/>
      <c r="I122" s="25"/>
    </row>
    <row r="123" spans="1:9" ht="15">
      <c r="A123" s="3" t="s">
        <v>7</v>
      </c>
      <c r="B123" s="4">
        <v>9158.44</v>
      </c>
      <c r="D123" s="3" t="s">
        <v>7</v>
      </c>
      <c r="E123" s="7">
        <v>30</v>
      </c>
      <c r="F123" s="65">
        <v>33</v>
      </c>
      <c r="G123" s="65"/>
      <c r="H123" s="26"/>
      <c r="I123" s="27"/>
    </row>
    <row r="124" spans="1:9">
      <c r="A124" s="3" t="s">
        <v>8</v>
      </c>
      <c r="B124" s="4">
        <v>7589.6</v>
      </c>
      <c r="D124" s="3" t="s">
        <v>8</v>
      </c>
      <c r="E124" s="7">
        <v>25</v>
      </c>
      <c r="F124" s="65">
        <v>33</v>
      </c>
      <c r="G124" s="65"/>
    </row>
    <row r="125" spans="1:9">
      <c r="A125" s="3" t="s">
        <v>9</v>
      </c>
      <c r="B125" s="4">
        <v>8486.08</v>
      </c>
      <c r="D125" s="3" t="s">
        <v>9</v>
      </c>
      <c r="E125" s="7">
        <v>25</v>
      </c>
      <c r="F125" s="65">
        <v>32</v>
      </c>
      <c r="G125" s="65"/>
    </row>
    <row r="126" spans="1:9">
      <c r="A126" s="3" t="s">
        <v>10</v>
      </c>
      <c r="B126" s="4">
        <v>12018.32</v>
      </c>
      <c r="D126" s="3" t="s">
        <v>10</v>
      </c>
      <c r="E126" s="7">
        <v>39</v>
      </c>
      <c r="F126" s="65">
        <v>52</v>
      </c>
      <c r="G126" s="65"/>
    </row>
    <row r="127" spans="1:9">
      <c r="A127" s="3" t="s">
        <v>11</v>
      </c>
      <c r="B127" s="4">
        <v>14577.2</v>
      </c>
      <c r="D127" s="3" t="s">
        <v>11</v>
      </c>
      <c r="E127" s="7">
        <v>45</v>
      </c>
      <c r="F127" s="65">
        <v>50</v>
      </c>
      <c r="G127" s="65"/>
    </row>
    <row r="128" spans="1:9">
      <c r="A128" s="3" t="s">
        <v>12</v>
      </c>
      <c r="B128" s="4">
        <v>13414.9</v>
      </c>
      <c r="D128" s="3" t="s">
        <v>12</v>
      </c>
      <c r="E128" s="7">
        <v>44</v>
      </c>
      <c r="F128" s="65">
        <v>49</v>
      </c>
      <c r="G128" s="65"/>
    </row>
    <row r="129" spans="1:7">
      <c r="A129" s="3" t="s">
        <v>13</v>
      </c>
      <c r="B129" s="4">
        <v>13026.86</v>
      </c>
      <c r="D129" s="3" t="s">
        <v>13</v>
      </c>
      <c r="E129" s="7">
        <v>44</v>
      </c>
      <c r="F129" s="65">
        <v>47</v>
      </c>
      <c r="G129" s="65"/>
    </row>
    <row r="130" spans="1:7" ht="15">
      <c r="A130" s="5" t="s">
        <v>25</v>
      </c>
      <c r="B130" s="6">
        <f>SUM(B118:B129)</f>
        <v>128734.94</v>
      </c>
      <c r="D130" s="5" t="s">
        <v>14</v>
      </c>
      <c r="E130" s="8">
        <f>SUM(E118:E129)</f>
        <v>440</v>
      </c>
      <c r="F130" s="66">
        <f>SUM(F118:G129)</f>
        <v>469</v>
      </c>
      <c r="G130" s="66"/>
    </row>
    <row r="131" spans="1:7" ht="70.5" customHeight="1">
      <c r="A131" s="17" t="s">
        <v>69</v>
      </c>
      <c r="B131" s="16">
        <v>9169.1</v>
      </c>
      <c r="D131" s="13"/>
      <c r="E131" s="14"/>
    </row>
    <row r="132" spans="1:7" ht="26.25" customHeight="1">
      <c r="A132" s="18" t="s">
        <v>28</v>
      </c>
      <c r="B132" s="6">
        <f>SUM(B130:B131)</f>
        <v>137904.04</v>
      </c>
      <c r="D132" s="69" t="s">
        <v>37</v>
      </c>
      <c r="E132" s="69"/>
      <c r="G132" s="15">
        <v>112.06</v>
      </c>
    </row>
    <row r="133" spans="1:7" ht="24.75" customHeight="1">
      <c r="D133" s="69" t="s">
        <v>38</v>
      </c>
      <c r="E133" s="69"/>
      <c r="G133" s="15">
        <v>172.26</v>
      </c>
    </row>
    <row r="134" spans="1:7" ht="15.75" customHeight="1">
      <c r="D134" s="89" t="s">
        <v>19</v>
      </c>
      <c r="E134" s="85"/>
      <c r="F134" s="85"/>
      <c r="G134" s="30">
        <v>139265.44</v>
      </c>
    </row>
    <row r="135" spans="1:7" ht="15" customHeight="1">
      <c r="D135" s="89" t="s">
        <v>21</v>
      </c>
      <c r="E135" s="85"/>
      <c r="F135" s="85"/>
      <c r="G135" s="30">
        <v>137904.04</v>
      </c>
    </row>
    <row r="136" spans="1:7" ht="21" customHeight="1">
      <c r="D136" s="29"/>
      <c r="E136" s="90" t="s">
        <v>20</v>
      </c>
      <c r="F136" s="91"/>
      <c r="G136" s="31">
        <f>G134-G135</f>
        <v>1361.3999999999942</v>
      </c>
    </row>
    <row r="137" spans="1:7" ht="30" customHeight="1">
      <c r="A137" s="9" t="s">
        <v>22</v>
      </c>
    </row>
    <row r="138" spans="1:7">
      <c r="A138" s="47" t="s">
        <v>55</v>
      </c>
      <c r="B138" s="47"/>
      <c r="C138" s="47"/>
      <c r="D138" s="47"/>
      <c r="E138" s="4">
        <v>94867.81</v>
      </c>
    </row>
    <row r="139" spans="1:7" ht="28.15" customHeight="1">
      <c r="A139" s="54" t="s">
        <v>56</v>
      </c>
      <c r="B139" s="55"/>
      <c r="C139" s="55"/>
      <c r="D139" s="55"/>
      <c r="E139" s="4">
        <v>25022.880000000001</v>
      </c>
    </row>
    <row r="140" spans="1:7">
      <c r="A140" s="46" t="s">
        <v>63</v>
      </c>
      <c r="B140" s="47"/>
      <c r="C140" s="47"/>
      <c r="D140" s="47"/>
      <c r="E140" s="4">
        <v>7375.06</v>
      </c>
    </row>
    <row r="141" spans="1:7">
      <c r="A141" s="46" t="s">
        <v>58</v>
      </c>
      <c r="B141" s="47"/>
      <c r="C141" s="47"/>
      <c r="D141" s="47"/>
      <c r="E141" s="4">
        <v>5601.65</v>
      </c>
    </row>
    <row r="142" spans="1:7">
      <c r="A142" s="46" t="s">
        <v>61</v>
      </c>
      <c r="B142" s="47"/>
      <c r="C142" s="47"/>
      <c r="D142" s="47"/>
      <c r="E142" s="4">
        <v>3156.12</v>
      </c>
    </row>
    <row r="143" spans="1:7">
      <c r="A143" s="46" t="s">
        <v>59</v>
      </c>
      <c r="B143" s="47"/>
      <c r="C143" s="47"/>
      <c r="D143" s="47"/>
      <c r="E143" s="4">
        <v>1620.19</v>
      </c>
    </row>
    <row r="144" spans="1:7">
      <c r="A144" s="46" t="s">
        <v>62</v>
      </c>
      <c r="B144" s="47"/>
      <c r="C144" s="47"/>
      <c r="D144" s="47"/>
      <c r="E144" s="4">
        <v>260.33</v>
      </c>
    </row>
    <row r="145" spans="1:9" ht="16.899999999999999" customHeight="1">
      <c r="D145" s="39" t="s">
        <v>25</v>
      </c>
      <c r="E145" s="6">
        <f>SUM(E138:E144)</f>
        <v>137904.03999999998</v>
      </c>
    </row>
    <row r="146" spans="1:9" ht="33.6" customHeight="1"/>
    <row r="147" spans="1:9" ht="26.45" customHeight="1">
      <c r="A147" s="35" t="s">
        <v>39</v>
      </c>
    </row>
    <row r="148" spans="1:9">
      <c r="A148" t="s">
        <v>33</v>
      </c>
    </row>
    <row r="149" spans="1:9" ht="36.75" customHeight="1">
      <c r="A149" s="70" t="s">
        <v>15</v>
      </c>
      <c r="B149" s="71"/>
      <c r="D149" s="72" t="s">
        <v>17</v>
      </c>
      <c r="E149" s="73"/>
    </row>
    <row r="150" spans="1:9">
      <c r="A150" s="3" t="s">
        <v>2</v>
      </c>
      <c r="B150" s="4">
        <v>1095.2</v>
      </c>
      <c r="D150" s="3" t="s">
        <v>2</v>
      </c>
      <c r="E150" s="7">
        <v>10</v>
      </c>
    </row>
    <row r="151" spans="1:9">
      <c r="A151" s="3" t="s">
        <v>3</v>
      </c>
      <c r="B151" s="4">
        <v>328.56</v>
      </c>
      <c r="D151" s="3" t="s">
        <v>3</v>
      </c>
      <c r="E151" s="7">
        <v>3</v>
      </c>
      <c r="G151" t="s">
        <v>18</v>
      </c>
    </row>
    <row r="152" spans="1:9">
      <c r="A152" s="3" t="s">
        <v>4</v>
      </c>
      <c r="B152" s="4">
        <v>328.56</v>
      </c>
      <c r="D152" s="3" t="s">
        <v>4</v>
      </c>
      <c r="E152" s="7">
        <v>3</v>
      </c>
      <c r="I152" s="15">
        <v>112.06</v>
      </c>
    </row>
    <row r="153" spans="1:9">
      <c r="A153" s="3" t="s">
        <v>5</v>
      </c>
      <c r="B153" s="4">
        <v>376.82</v>
      </c>
      <c r="D153" s="3" t="s">
        <v>5</v>
      </c>
      <c r="E153" s="7">
        <v>3</v>
      </c>
      <c r="G153" s="47" t="s">
        <v>19</v>
      </c>
      <c r="H153" s="47"/>
      <c r="I153" s="4">
        <v>8852.74</v>
      </c>
    </row>
    <row r="154" spans="1:9">
      <c r="A154" s="3" t="s">
        <v>6</v>
      </c>
      <c r="B154" s="4">
        <v>336.18</v>
      </c>
      <c r="D154" s="3" t="s">
        <v>6</v>
      </c>
      <c r="E154" s="7">
        <v>3</v>
      </c>
      <c r="G154" s="47" t="s">
        <v>21</v>
      </c>
      <c r="H154" s="47"/>
      <c r="I154" s="4">
        <v>8852.74</v>
      </c>
    </row>
    <row r="155" spans="1:9" ht="15">
      <c r="A155" s="3" t="s">
        <v>7</v>
      </c>
      <c r="B155" s="4">
        <v>336.18</v>
      </c>
      <c r="D155" s="3" t="s">
        <v>7</v>
      </c>
      <c r="E155" s="7">
        <v>3</v>
      </c>
      <c r="H155" s="20" t="s">
        <v>20</v>
      </c>
      <c r="I155" s="21">
        <f>I153-I154</f>
        <v>0</v>
      </c>
    </row>
    <row r="156" spans="1:9">
      <c r="A156" s="3" t="s">
        <v>8</v>
      </c>
      <c r="B156" s="4">
        <v>336.18</v>
      </c>
      <c r="D156" s="3" t="s">
        <v>8</v>
      </c>
      <c r="E156" s="7">
        <v>3</v>
      </c>
    </row>
    <row r="157" spans="1:9">
      <c r="A157" s="3" t="s">
        <v>9</v>
      </c>
      <c r="B157" s="4">
        <v>336.18</v>
      </c>
      <c r="D157" s="3" t="s">
        <v>9</v>
      </c>
      <c r="E157" s="7">
        <v>3</v>
      </c>
    </row>
    <row r="158" spans="1:9">
      <c r="A158" s="3" t="s">
        <v>10</v>
      </c>
      <c r="B158" s="4">
        <v>1008.54</v>
      </c>
      <c r="D158" s="3" t="s">
        <v>10</v>
      </c>
      <c r="E158" s="7">
        <v>12</v>
      </c>
    </row>
    <row r="159" spans="1:9">
      <c r="A159" s="3" t="s">
        <v>11</v>
      </c>
      <c r="B159" s="4">
        <v>1680.9</v>
      </c>
      <c r="D159" s="3" t="s">
        <v>11</v>
      </c>
      <c r="E159" s="7">
        <v>12</v>
      </c>
    </row>
    <row r="160" spans="1:9">
      <c r="A160" s="3" t="s">
        <v>12</v>
      </c>
      <c r="B160" s="4">
        <v>1344.72</v>
      </c>
      <c r="D160" s="3" t="s">
        <v>12</v>
      </c>
      <c r="E160" s="7">
        <v>12</v>
      </c>
    </row>
    <row r="161" spans="1:9">
      <c r="A161" s="3" t="s">
        <v>13</v>
      </c>
      <c r="B161" s="4">
        <v>1344.72</v>
      </c>
      <c r="D161" s="3" t="s">
        <v>13</v>
      </c>
      <c r="E161" s="7">
        <v>12</v>
      </c>
    </row>
    <row r="162" spans="1:9" ht="15">
      <c r="A162" s="5" t="s">
        <v>14</v>
      </c>
      <c r="B162" s="6">
        <f>SUM(B150:B161)</f>
        <v>8852.74</v>
      </c>
      <c r="D162" s="5" t="s">
        <v>14</v>
      </c>
      <c r="E162" s="8">
        <f>SUM(E150:E161)</f>
        <v>79</v>
      </c>
    </row>
    <row r="163" spans="1:9" ht="12" customHeight="1"/>
    <row r="164" spans="1:9" ht="15">
      <c r="A164" s="1" t="s">
        <v>22</v>
      </c>
    </row>
    <row r="165" spans="1:9">
      <c r="A165" s="47" t="s">
        <v>55</v>
      </c>
      <c r="B165" s="47"/>
      <c r="C165" s="47"/>
      <c r="D165" s="47"/>
      <c r="E165" s="4">
        <v>8586.7999999999993</v>
      </c>
    </row>
    <row r="166" spans="1:9">
      <c r="A166" s="46" t="s">
        <v>58</v>
      </c>
      <c r="B166" s="47"/>
      <c r="C166" s="47"/>
      <c r="D166" s="47"/>
      <c r="E166" s="4">
        <v>265.94</v>
      </c>
    </row>
    <row r="167" spans="1:9" ht="15">
      <c r="A167" s="11"/>
      <c r="B167" s="12"/>
      <c r="D167" s="5" t="s">
        <v>25</v>
      </c>
      <c r="E167" s="6">
        <f>SUM(E165:E166)</f>
        <v>8852.74</v>
      </c>
    </row>
    <row r="168" spans="1:9" ht="13.15" customHeight="1">
      <c r="A168" s="11"/>
      <c r="B168" s="12"/>
    </row>
    <row r="169" spans="1:9" ht="36.6" customHeight="1">
      <c r="A169" s="35" t="s">
        <v>40</v>
      </c>
    </row>
    <row r="170" spans="1:9" ht="24.6" customHeight="1">
      <c r="A170" t="s">
        <v>52</v>
      </c>
    </row>
    <row r="171" spans="1:9" ht="36.75" customHeight="1">
      <c r="A171" s="70" t="s">
        <v>15</v>
      </c>
      <c r="B171" s="71"/>
      <c r="D171" s="72" t="s">
        <v>17</v>
      </c>
      <c r="E171" s="73"/>
    </row>
    <row r="172" spans="1:9">
      <c r="A172" s="3" t="s">
        <v>2</v>
      </c>
      <c r="B172" s="4">
        <v>30601.55</v>
      </c>
      <c r="D172" s="3" t="s">
        <v>2</v>
      </c>
      <c r="E172" s="7">
        <v>33</v>
      </c>
    </row>
    <row r="173" spans="1:9">
      <c r="A173" s="3" t="s">
        <v>3</v>
      </c>
      <c r="B173" s="4">
        <v>27104.23</v>
      </c>
      <c r="D173" s="3" t="s">
        <v>3</v>
      </c>
      <c r="E173" s="7">
        <v>33</v>
      </c>
      <c r="G173" t="s">
        <v>18</v>
      </c>
    </row>
    <row r="174" spans="1:9">
      <c r="A174" s="3" t="s">
        <v>4</v>
      </c>
      <c r="B174" s="4">
        <v>5652.24</v>
      </c>
      <c r="D174" s="3" t="s">
        <v>4</v>
      </c>
      <c r="E174" s="7">
        <v>33</v>
      </c>
      <c r="I174" s="15">
        <v>639.98</v>
      </c>
    </row>
    <row r="175" spans="1:9">
      <c r="A175" s="3" t="s">
        <v>5</v>
      </c>
      <c r="B175" s="4">
        <v>21119.34</v>
      </c>
      <c r="D175" s="3" t="s">
        <v>5</v>
      </c>
      <c r="E175" s="7">
        <v>33</v>
      </c>
      <c r="G175" s="47" t="s">
        <v>19</v>
      </c>
      <c r="H175" s="47"/>
      <c r="I175" s="4">
        <v>217593.2</v>
      </c>
    </row>
    <row r="176" spans="1:9">
      <c r="A176" s="3" t="s">
        <v>6</v>
      </c>
      <c r="B176" s="4">
        <v>21119.34</v>
      </c>
      <c r="D176" s="3" t="s">
        <v>6</v>
      </c>
      <c r="E176" s="7">
        <v>33</v>
      </c>
      <c r="G176" s="47" t="s">
        <v>21</v>
      </c>
      <c r="H176" s="47"/>
      <c r="I176" s="4">
        <v>217593.2</v>
      </c>
    </row>
    <row r="177" spans="1:9" ht="15">
      <c r="A177" s="3" t="s">
        <v>7</v>
      </c>
      <c r="B177" s="4">
        <v>21119.34</v>
      </c>
      <c r="D177" s="3" t="s">
        <v>7</v>
      </c>
      <c r="E177" s="7">
        <v>33</v>
      </c>
      <c r="H177" s="20" t="s">
        <v>20</v>
      </c>
      <c r="I177" s="21">
        <f>I175-I176</f>
        <v>0</v>
      </c>
    </row>
    <row r="178" spans="1:9">
      <c r="A178" s="3" t="s">
        <v>8</v>
      </c>
      <c r="B178" s="4">
        <v>21119.34</v>
      </c>
      <c r="D178" s="3" t="s">
        <v>8</v>
      </c>
      <c r="E178" s="7">
        <v>33</v>
      </c>
    </row>
    <row r="179" spans="1:9">
      <c r="A179" s="3" t="s">
        <v>9</v>
      </c>
      <c r="B179" s="4">
        <v>21119.34</v>
      </c>
      <c r="D179" s="3" t="s">
        <v>9</v>
      </c>
      <c r="E179" s="7">
        <v>33</v>
      </c>
    </row>
    <row r="180" spans="1:9">
      <c r="A180" s="3" t="s">
        <v>10</v>
      </c>
      <c r="B180" s="4">
        <v>12159.62</v>
      </c>
      <c r="D180" s="3" t="s">
        <v>10</v>
      </c>
      <c r="E180" s="7">
        <v>19</v>
      </c>
    </row>
    <row r="181" spans="1:9">
      <c r="A181" s="3" t="s">
        <v>11</v>
      </c>
      <c r="B181" s="4">
        <v>12159.62</v>
      </c>
      <c r="D181" s="3" t="s">
        <v>11</v>
      </c>
      <c r="E181" s="7">
        <v>19</v>
      </c>
    </row>
    <row r="182" spans="1:9">
      <c r="A182" s="3" t="s">
        <v>12</v>
      </c>
      <c r="B182" s="4">
        <v>12159.62</v>
      </c>
      <c r="D182" s="3" t="s">
        <v>12</v>
      </c>
      <c r="E182" s="7">
        <v>19</v>
      </c>
    </row>
    <row r="183" spans="1:9">
      <c r="A183" s="3" t="s">
        <v>13</v>
      </c>
      <c r="B183" s="4">
        <v>12159.62</v>
      </c>
      <c r="D183" s="3" t="s">
        <v>13</v>
      </c>
      <c r="E183" s="7">
        <v>19</v>
      </c>
    </row>
    <row r="184" spans="1:9" ht="15">
      <c r="A184" s="5" t="s">
        <v>14</v>
      </c>
      <c r="B184" s="6">
        <f>SUM(B172:B183)</f>
        <v>217593.19999999998</v>
      </c>
      <c r="D184" s="5" t="s">
        <v>14</v>
      </c>
      <c r="E184" s="8">
        <f>SUM(E172:E183)</f>
        <v>340</v>
      </c>
    </row>
    <row r="185" spans="1:9" ht="13.9" customHeight="1"/>
    <row r="186" spans="1:9" ht="20.45" customHeight="1">
      <c r="A186" s="1" t="s">
        <v>22</v>
      </c>
    </row>
    <row r="187" spans="1:9" ht="17.45" customHeight="1">
      <c r="A187" s="47" t="s">
        <v>55</v>
      </c>
      <c r="B187" s="47"/>
      <c r="C187" s="47"/>
      <c r="D187" s="47"/>
      <c r="E187" s="4">
        <v>141143.35</v>
      </c>
    </row>
    <row r="188" spans="1:9" ht="28.15" customHeight="1">
      <c r="A188" s="54" t="s">
        <v>56</v>
      </c>
      <c r="B188" s="55"/>
      <c r="C188" s="55"/>
      <c r="D188" s="55"/>
      <c r="E188" s="4">
        <v>27165</v>
      </c>
    </row>
    <row r="189" spans="1:9">
      <c r="A189" s="46" t="s">
        <v>63</v>
      </c>
      <c r="B189" s="47"/>
      <c r="C189" s="47"/>
      <c r="D189" s="47"/>
      <c r="E189" s="4">
        <v>8384.76</v>
      </c>
    </row>
    <row r="190" spans="1:9">
      <c r="A190" s="46" t="s">
        <v>58</v>
      </c>
      <c r="B190" s="47"/>
      <c r="C190" s="47"/>
      <c r="D190" s="47"/>
      <c r="E190" s="4">
        <v>1637.09</v>
      </c>
    </row>
    <row r="191" spans="1:9">
      <c r="A191" s="46" t="s">
        <v>24</v>
      </c>
      <c r="B191" s="47"/>
      <c r="C191" s="47"/>
      <c r="D191" s="47"/>
      <c r="E191" s="4">
        <v>612.96</v>
      </c>
    </row>
    <row r="192" spans="1:9">
      <c r="A192" s="46" t="s">
        <v>59</v>
      </c>
      <c r="B192" s="47"/>
      <c r="C192" s="47"/>
      <c r="D192" s="47"/>
      <c r="E192" s="4">
        <v>1650</v>
      </c>
    </row>
    <row r="193" spans="1:9">
      <c r="A193" s="46" t="s">
        <v>23</v>
      </c>
      <c r="B193" s="47"/>
      <c r="C193" s="47"/>
      <c r="D193" s="47"/>
      <c r="E193" s="4">
        <v>37000.04</v>
      </c>
    </row>
    <row r="194" spans="1:9" ht="19.149999999999999" customHeight="1">
      <c r="A194" s="11"/>
      <c r="B194" s="12"/>
      <c r="D194" s="39" t="s">
        <v>25</v>
      </c>
      <c r="E194" s="6">
        <f>SUM(E187:E193)</f>
        <v>217593.2</v>
      </c>
    </row>
    <row r="195" spans="1:9" ht="16.149999999999999" customHeight="1">
      <c r="A195" s="37" t="s">
        <v>41</v>
      </c>
    </row>
    <row r="196" spans="1:9">
      <c r="A196" t="s">
        <v>42</v>
      </c>
    </row>
    <row r="197" spans="1:9" ht="61.5" customHeight="1">
      <c r="A197" s="3"/>
      <c r="B197" s="68" t="s">
        <v>70</v>
      </c>
      <c r="C197" s="68"/>
      <c r="D197" s="32" t="s">
        <v>64</v>
      </c>
      <c r="E197" s="32" t="s">
        <v>43</v>
      </c>
    </row>
    <row r="198" spans="1:9">
      <c r="A198" s="3" t="s">
        <v>2</v>
      </c>
      <c r="B198" s="65">
        <v>28</v>
      </c>
      <c r="C198" s="65"/>
      <c r="D198" s="7">
        <v>1</v>
      </c>
      <c r="E198" s="7">
        <v>1</v>
      </c>
    </row>
    <row r="199" spans="1:9" ht="24.75" customHeight="1">
      <c r="A199" s="3" t="s">
        <v>3</v>
      </c>
      <c r="B199" s="65">
        <v>28</v>
      </c>
      <c r="C199" s="65"/>
      <c r="D199" s="7">
        <v>1</v>
      </c>
      <c r="E199" s="7">
        <v>1</v>
      </c>
      <c r="G199" s="67" t="s">
        <v>44</v>
      </c>
      <c r="H199" s="55"/>
      <c r="I199" s="33">
        <v>518.65</v>
      </c>
    </row>
    <row r="200" spans="1:9" ht="24.75" customHeight="1">
      <c r="A200" s="3" t="s">
        <v>4</v>
      </c>
      <c r="B200" s="65">
        <v>28</v>
      </c>
      <c r="C200" s="65"/>
      <c r="D200" s="7">
        <v>1</v>
      </c>
      <c r="E200" s="7">
        <v>1</v>
      </c>
      <c r="G200" s="67" t="s">
        <v>71</v>
      </c>
      <c r="H200" s="55"/>
      <c r="I200" s="34" t="s">
        <v>47</v>
      </c>
    </row>
    <row r="201" spans="1:9" ht="33.75" customHeight="1">
      <c r="A201" s="3" t="s">
        <v>5</v>
      </c>
      <c r="B201" s="65">
        <v>28</v>
      </c>
      <c r="C201" s="65"/>
      <c r="D201" s="7">
        <v>1</v>
      </c>
      <c r="E201" s="7">
        <v>1</v>
      </c>
      <c r="G201" s="67" t="s">
        <v>45</v>
      </c>
      <c r="H201" s="55"/>
      <c r="I201" s="34" t="s">
        <v>48</v>
      </c>
    </row>
    <row r="202" spans="1:9" ht="23.25" customHeight="1">
      <c r="A202" s="3" t="s">
        <v>6</v>
      </c>
      <c r="B202" s="65">
        <v>28</v>
      </c>
      <c r="C202" s="65"/>
      <c r="D202" s="7">
        <v>1</v>
      </c>
      <c r="E202" s="7">
        <v>1</v>
      </c>
      <c r="G202" s="67" t="s">
        <v>46</v>
      </c>
      <c r="H202" s="55"/>
      <c r="I202" s="33">
        <v>387.15</v>
      </c>
    </row>
    <row r="203" spans="1:9">
      <c r="A203" s="3" t="s">
        <v>7</v>
      </c>
      <c r="B203" s="65">
        <v>28</v>
      </c>
      <c r="C203" s="65"/>
      <c r="D203" s="7">
        <v>1</v>
      </c>
      <c r="E203" s="7">
        <v>1</v>
      </c>
    </row>
    <row r="204" spans="1:9">
      <c r="A204" s="3" t="s">
        <v>8</v>
      </c>
      <c r="B204" s="65">
        <v>28</v>
      </c>
      <c r="C204" s="65"/>
      <c r="D204" s="7">
        <v>1</v>
      </c>
      <c r="E204" s="7">
        <v>1</v>
      </c>
    </row>
    <row r="205" spans="1:9">
      <c r="A205" s="3" t="s">
        <v>9</v>
      </c>
      <c r="B205" s="65">
        <v>28</v>
      </c>
      <c r="C205" s="65"/>
      <c r="D205" s="7">
        <v>1</v>
      </c>
      <c r="E205" s="7">
        <v>1</v>
      </c>
    </row>
    <row r="206" spans="1:9">
      <c r="A206" s="3" t="s">
        <v>10</v>
      </c>
      <c r="B206" s="65">
        <v>37</v>
      </c>
      <c r="C206" s="65"/>
      <c r="D206" s="7">
        <v>1</v>
      </c>
      <c r="E206" s="7">
        <v>1</v>
      </c>
    </row>
    <row r="207" spans="1:9">
      <c r="A207" s="3" t="s">
        <v>11</v>
      </c>
      <c r="B207" s="65">
        <v>39</v>
      </c>
      <c r="C207" s="65"/>
      <c r="D207" s="7">
        <v>1</v>
      </c>
      <c r="E207" s="7">
        <v>1</v>
      </c>
    </row>
    <row r="208" spans="1:9">
      <c r="A208" s="3" t="s">
        <v>12</v>
      </c>
      <c r="B208" s="65">
        <v>39</v>
      </c>
      <c r="C208" s="65"/>
      <c r="D208" s="7">
        <v>1</v>
      </c>
      <c r="E208" s="7">
        <v>1</v>
      </c>
    </row>
    <row r="209" spans="1:7">
      <c r="A209" s="3" t="s">
        <v>13</v>
      </c>
      <c r="B209" s="65">
        <v>39</v>
      </c>
      <c r="C209" s="65"/>
      <c r="D209" s="7">
        <v>1</v>
      </c>
      <c r="E209" s="7">
        <v>1</v>
      </c>
    </row>
    <row r="210" spans="1:7" ht="15">
      <c r="A210" s="5" t="s">
        <v>14</v>
      </c>
      <c r="B210" s="66">
        <f>SUM(B198:C209)</f>
        <v>378</v>
      </c>
      <c r="C210" s="66"/>
      <c r="D210" s="8">
        <v>12</v>
      </c>
      <c r="E210" s="8">
        <v>12</v>
      </c>
    </row>
    <row r="211" spans="1:7" ht="7.9" customHeight="1"/>
    <row r="212" spans="1:7">
      <c r="A212" s="62" t="s">
        <v>54</v>
      </c>
      <c r="B212" s="63"/>
      <c r="C212" s="64"/>
      <c r="D212" s="43" t="s">
        <v>21</v>
      </c>
      <c r="E212" s="42" t="s">
        <v>19</v>
      </c>
      <c r="F212" s="57" t="s">
        <v>20</v>
      </c>
      <c r="G212" s="58"/>
    </row>
    <row r="213" spans="1:7">
      <c r="A213" s="60" t="s">
        <v>50</v>
      </c>
      <c r="B213" s="60"/>
      <c r="C213" s="60"/>
      <c r="D213" s="4">
        <v>196568.35</v>
      </c>
      <c r="E213" s="4">
        <v>196049.7</v>
      </c>
      <c r="F213" s="59">
        <f>E213-D213</f>
        <v>-518.64999999999418</v>
      </c>
      <c r="G213" s="59"/>
    </row>
    <row r="214" spans="1:7" ht="15" customHeight="1">
      <c r="A214" s="61" t="s">
        <v>49</v>
      </c>
      <c r="B214" s="61"/>
      <c r="C214" s="61"/>
      <c r="D214" s="4">
        <v>59015.4</v>
      </c>
      <c r="E214" s="4">
        <v>59015.43</v>
      </c>
      <c r="F214" s="59">
        <f t="shared" ref="F214:F216" si="0">E214-D214</f>
        <v>2.9999999998835847E-2</v>
      </c>
      <c r="G214" s="59"/>
    </row>
    <row r="215" spans="1:7" ht="26.25" customHeight="1">
      <c r="A215" s="61" t="s">
        <v>53</v>
      </c>
      <c r="B215" s="61"/>
      <c r="C215" s="61"/>
      <c r="D215" s="4">
        <v>14559.36</v>
      </c>
      <c r="E215" s="4">
        <v>14559.36</v>
      </c>
      <c r="F215" s="59">
        <f t="shared" si="0"/>
        <v>0</v>
      </c>
      <c r="G215" s="59"/>
    </row>
    <row r="216" spans="1:7" ht="22.9" customHeight="1">
      <c r="A216" s="61" t="s">
        <v>51</v>
      </c>
      <c r="B216" s="61"/>
      <c r="C216" s="61"/>
      <c r="D216" s="4">
        <v>387.15</v>
      </c>
      <c r="E216" s="4">
        <v>387.15</v>
      </c>
      <c r="F216" s="59">
        <f t="shared" si="0"/>
        <v>0</v>
      </c>
      <c r="G216" s="59"/>
    </row>
    <row r="217" spans="1:7" ht="15">
      <c r="B217" s="51" t="s">
        <v>14</v>
      </c>
      <c r="C217" s="51"/>
      <c r="D217" s="6">
        <f>SUM(D213:D216)</f>
        <v>270530.26</v>
      </c>
      <c r="E217" s="6">
        <f>SUM(E213:E216)</f>
        <v>270011.64</v>
      </c>
      <c r="F217" s="52">
        <f>SUM(F213:G216)</f>
        <v>-518.61999999999534</v>
      </c>
      <c r="G217" s="53"/>
    </row>
    <row r="218" spans="1:7" ht="6.6" customHeight="1"/>
    <row r="219" spans="1:7" ht="15">
      <c r="A219" s="1" t="s">
        <v>22</v>
      </c>
    </row>
    <row r="220" spans="1:7">
      <c r="A220" s="47" t="s">
        <v>55</v>
      </c>
      <c r="B220" s="47"/>
      <c r="C220" s="47"/>
      <c r="D220" s="47"/>
      <c r="E220" s="4">
        <v>128704.41</v>
      </c>
    </row>
    <row r="221" spans="1:7" ht="28.15" customHeight="1">
      <c r="A221" s="54" t="s">
        <v>56</v>
      </c>
      <c r="B221" s="55"/>
      <c r="C221" s="55"/>
      <c r="D221" s="55"/>
      <c r="E221" s="4">
        <v>26254.55</v>
      </c>
    </row>
    <row r="222" spans="1:7">
      <c r="A222" s="46" t="s">
        <v>63</v>
      </c>
      <c r="B222" s="47"/>
      <c r="C222" s="47"/>
      <c r="D222" s="47"/>
      <c r="E222" s="4">
        <v>27994.720000000001</v>
      </c>
    </row>
    <row r="223" spans="1:7">
      <c r="A223" s="46" t="s">
        <v>58</v>
      </c>
      <c r="B223" s="47"/>
      <c r="C223" s="47"/>
      <c r="D223" s="47"/>
      <c r="E223" s="4">
        <v>331.06</v>
      </c>
    </row>
    <row r="224" spans="1:7">
      <c r="A224" s="46" t="s">
        <v>61</v>
      </c>
      <c r="B224" s="47"/>
      <c r="C224" s="47"/>
      <c r="D224" s="47"/>
      <c r="E224" s="4">
        <v>11983.63</v>
      </c>
    </row>
    <row r="225" spans="1:12">
      <c r="A225" s="46" t="s">
        <v>59</v>
      </c>
      <c r="B225" s="47"/>
      <c r="C225" s="47"/>
      <c r="D225" s="47"/>
      <c r="E225" s="4">
        <v>9143.5300000000007</v>
      </c>
    </row>
    <row r="226" spans="1:12">
      <c r="A226" s="46" t="s">
        <v>23</v>
      </c>
      <c r="B226" s="47"/>
      <c r="C226" s="47"/>
      <c r="D226" s="47"/>
      <c r="E226" s="4">
        <v>65479.96</v>
      </c>
    </row>
    <row r="227" spans="1:12">
      <c r="A227" s="46" t="s">
        <v>62</v>
      </c>
      <c r="B227" s="47"/>
      <c r="C227" s="47"/>
      <c r="D227" s="47"/>
      <c r="E227" s="4">
        <v>638.4</v>
      </c>
    </row>
    <row r="228" spans="1:12" ht="15">
      <c r="A228" s="11"/>
      <c r="B228" s="12"/>
      <c r="D228" s="39" t="s">
        <v>25</v>
      </c>
      <c r="E228" s="6">
        <f>SUM(E220:E227)</f>
        <v>270530.26</v>
      </c>
    </row>
    <row r="230" spans="1:12" ht="15" thickBot="1">
      <c r="A230" s="38"/>
      <c r="B230" s="38"/>
      <c r="C230" s="38"/>
      <c r="D230" s="38"/>
      <c r="E230" s="38"/>
      <c r="F230" s="38"/>
      <c r="G230" s="38"/>
      <c r="H230" s="38"/>
      <c r="I230" s="38"/>
    </row>
    <row r="231" spans="1:12" ht="15" thickTop="1"/>
    <row r="232" spans="1:12">
      <c r="A232" s="56" t="s">
        <v>65</v>
      </c>
      <c r="B232" s="56"/>
      <c r="C232" s="56"/>
      <c r="D232" s="56"/>
      <c r="E232" s="56"/>
      <c r="F232" s="56"/>
      <c r="G232" s="56"/>
      <c r="H232" s="48">
        <v>963940.99</v>
      </c>
      <c r="I232" s="48"/>
    </row>
    <row r="233" spans="1:12">
      <c r="A233" s="56" t="s">
        <v>66</v>
      </c>
      <c r="B233" s="56"/>
      <c r="C233" s="56"/>
      <c r="D233" s="56"/>
      <c r="E233" s="56"/>
      <c r="F233" s="56"/>
      <c r="G233" s="56"/>
      <c r="H233" s="48">
        <f>SUM(I11,I37,I65,I96,G134,I153,I175,E217)</f>
        <v>897088.39</v>
      </c>
      <c r="I233" s="48"/>
      <c r="K233" s="41"/>
      <c r="L233" s="41"/>
    </row>
    <row r="234" spans="1:12" ht="15">
      <c r="A234" s="49" t="s">
        <v>20</v>
      </c>
      <c r="B234" s="49"/>
      <c r="C234" s="49"/>
      <c r="D234" s="49"/>
      <c r="E234" s="49"/>
      <c r="F234" s="49"/>
      <c r="G234" s="49"/>
      <c r="H234" s="50">
        <f>H232-H233</f>
        <v>66852.599999999977</v>
      </c>
      <c r="I234" s="50"/>
      <c r="J234" s="41"/>
    </row>
  </sheetData>
  <mergeCells count="129">
    <mergeCell ref="A56:D56"/>
    <mergeCell ref="A83:D83"/>
    <mergeCell ref="A84:D84"/>
    <mergeCell ref="A85:D85"/>
    <mergeCell ref="A86:D86"/>
    <mergeCell ref="A142:D142"/>
    <mergeCell ref="A143:D143"/>
    <mergeCell ref="A144:D144"/>
    <mergeCell ref="A224:D224"/>
    <mergeCell ref="A79:D79"/>
    <mergeCell ref="A80:D80"/>
    <mergeCell ref="A81:D81"/>
    <mergeCell ref="A82:D82"/>
    <mergeCell ref="A92:B92"/>
    <mergeCell ref="D92:E92"/>
    <mergeCell ref="A61:B61"/>
    <mergeCell ref="D61:E61"/>
    <mergeCell ref="D133:E133"/>
    <mergeCell ref="D134:F134"/>
    <mergeCell ref="D135:F135"/>
    <mergeCell ref="E136:F136"/>
    <mergeCell ref="A149:B149"/>
    <mergeCell ref="D149:E149"/>
    <mergeCell ref="F127:G127"/>
    <mergeCell ref="D7:E7"/>
    <mergeCell ref="A7:B7"/>
    <mergeCell ref="G11:H11"/>
    <mergeCell ref="G12:H12"/>
    <mergeCell ref="A33:B33"/>
    <mergeCell ref="D33:E33"/>
    <mergeCell ref="A27:D27"/>
    <mergeCell ref="A28:D28"/>
    <mergeCell ref="A55:D55"/>
    <mergeCell ref="A51:D51"/>
    <mergeCell ref="A52:D52"/>
    <mergeCell ref="A53:D53"/>
    <mergeCell ref="A54:D54"/>
    <mergeCell ref="G37:H37"/>
    <mergeCell ref="G38:H38"/>
    <mergeCell ref="A23:D23"/>
    <mergeCell ref="A24:D24"/>
    <mergeCell ref="A25:D25"/>
    <mergeCell ref="A26:D26"/>
    <mergeCell ref="G65:H65"/>
    <mergeCell ref="G66:H66"/>
    <mergeCell ref="F124:G124"/>
    <mergeCell ref="F125:G125"/>
    <mergeCell ref="F126:G126"/>
    <mergeCell ref="A111:D111"/>
    <mergeCell ref="G96:H96"/>
    <mergeCell ref="G97:H97"/>
    <mergeCell ref="A108:D108"/>
    <mergeCell ref="A109:D109"/>
    <mergeCell ref="A110:D110"/>
    <mergeCell ref="A116:B117"/>
    <mergeCell ref="D116:G116"/>
    <mergeCell ref="F117:G117"/>
    <mergeCell ref="F118:G118"/>
    <mergeCell ref="F119:G119"/>
    <mergeCell ref="F120:G120"/>
    <mergeCell ref="F121:G121"/>
    <mergeCell ref="F122:G122"/>
    <mergeCell ref="F123:G123"/>
    <mergeCell ref="F128:G128"/>
    <mergeCell ref="F129:G129"/>
    <mergeCell ref="F130:G130"/>
    <mergeCell ref="D132:E132"/>
    <mergeCell ref="A138:D138"/>
    <mergeCell ref="A139:D139"/>
    <mergeCell ref="A140:D140"/>
    <mergeCell ref="A141:D141"/>
    <mergeCell ref="A171:B171"/>
    <mergeCell ref="D171:E171"/>
    <mergeCell ref="G175:H175"/>
    <mergeCell ref="G176:H176"/>
    <mergeCell ref="G153:H153"/>
    <mergeCell ref="G154:H154"/>
    <mergeCell ref="A165:D165"/>
    <mergeCell ref="A166:D166"/>
    <mergeCell ref="B198:C198"/>
    <mergeCell ref="B199:C199"/>
    <mergeCell ref="B200:C200"/>
    <mergeCell ref="A187:D187"/>
    <mergeCell ref="A188:D188"/>
    <mergeCell ref="A189:D189"/>
    <mergeCell ref="A190:D190"/>
    <mergeCell ref="B197:C197"/>
    <mergeCell ref="B208:C208"/>
    <mergeCell ref="B209:C209"/>
    <mergeCell ref="A191:D191"/>
    <mergeCell ref="A192:D192"/>
    <mergeCell ref="A193:D193"/>
    <mergeCell ref="B210:C210"/>
    <mergeCell ref="G199:H199"/>
    <mergeCell ref="G200:H200"/>
    <mergeCell ref="G201:H201"/>
    <mergeCell ref="G202:H202"/>
    <mergeCell ref="B203:C203"/>
    <mergeCell ref="B204:C204"/>
    <mergeCell ref="B205:C205"/>
    <mergeCell ref="B206:C206"/>
    <mergeCell ref="B207:C207"/>
    <mergeCell ref="B201:C201"/>
    <mergeCell ref="B202:C202"/>
    <mergeCell ref="F212:G212"/>
    <mergeCell ref="F213:G213"/>
    <mergeCell ref="F214:G214"/>
    <mergeCell ref="F215:G215"/>
    <mergeCell ref="F216:G216"/>
    <mergeCell ref="A213:C213"/>
    <mergeCell ref="A214:C214"/>
    <mergeCell ref="A215:C215"/>
    <mergeCell ref="A216:C216"/>
    <mergeCell ref="A212:C212"/>
    <mergeCell ref="A223:D223"/>
    <mergeCell ref="H233:I233"/>
    <mergeCell ref="A234:G234"/>
    <mergeCell ref="H234:I234"/>
    <mergeCell ref="B217:C217"/>
    <mergeCell ref="F217:G217"/>
    <mergeCell ref="A220:D220"/>
    <mergeCell ref="A221:D221"/>
    <mergeCell ref="A222:D222"/>
    <mergeCell ref="A225:D225"/>
    <mergeCell ref="A226:D226"/>
    <mergeCell ref="A227:D227"/>
    <mergeCell ref="H232:I232"/>
    <mergeCell ref="A232:G232"/>
    <mergeCell ref="A233:G233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srekawiecka</cp:lastModifiedBy>
  <cp:lastPrinted>2019-01-22T08:45:15Z</cp:lastPrinted>
  <dcterms:created xsi:type="dcterms:W3CDTF">2019-01-20T07:26:27Z</dcterms:created>
  <dcterms:modified xsi:type="dcterms:W3CDTF">2019-01-22T08:48:06Z</dcterms:modified>
</cp:coreProperties>
</file>