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Zał. nr 9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<sst xmlns="http://schemas.openxmlformats.org/spreadsheetml/2006/main" count="55" uniqueCount="50">
  <si>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 xml:space="preserve">                     Załącznik Nr 9</t>
  </si>
  <si>
    <t xml:space="preserve">                                      z dnia 29 grudnia 2009 r.</t>
  </si>
  <si>
    <t xml:space="preserve">Plany przychodów i wydatków gospodarstw pomocniczych </t>
  </si>
  <si>
    <t>oraz dochodów i wydatków rachunków dochodów własnych na rok 2010</t>
  </si>
  <si>
    <t>(w złotych)</t>
  </si>
  <si>
    <t>Lp.</t>
  </si>
  <si>
    <t>Wyszczególnienie</t>
  </si>
  <si>
    <t>Stan środków obrotowych** na początek roku</t>
  </si>
  <si>
    <t>Przychody *)</t>
  </si>
  <si>
    <t>Wydatki</t>
  </si>
  <si>
    <t>Stan środków obrotowych** na koniec roku</t>
  </si>
  <si>
    <t>Rozliczenie z budżetem z tytułu wpłat nadwyzek środków za 2009r.</t>
  </si>
  <si>
    <t>Ogółem</t>
  </si>
  <si>
    <t>w tym: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</si>
  <si>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</si>
  <si>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</si>
  <si>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§ 2650, § 2660</t>
  </si>
  <si>
    <t>inwestycje</t>
  </si>
  <si>
    <t>I</t>
  </si>
  <si>
    <t>GOSPODARSTWA POMOCNICZE  w tym:</t>
  </si>
  <si>
    <t>1.</t>
  </si>
  <si>
    <t>2.</t>
  </si>
  <si>
    <t>Zespół Szkół Rolniczych Gospodarstwo Pomocnicze w Kisielicach, ul. Szkolna 4</t>
  </si>
  <si>
    <t>3.</t>
  </si>
  <si>
    <t>Zespól Szkół Warsztaty Szkolne w Iławie ul. Mierosławskiego 10</t>
  </si>
  <si>
    <t>II</t>
  </si>
  <si>
    <t>RACHUNEK DOCHODÓW WŁASNYCH w tym:</t>
  </si>
  <si>
    <t>Powiatowy Zarząd Dróg w Iławie</t>
  </si>
  <si>
    <t>Dom Pomocy Społecznej w Lubawie</t>
  </si>
  <si>
    <t>Zespół Placówek Szkolno-Wychowawczych w Iławie</t>
  </si>
  <si>
    <t>4.</t>
  </si>
  <si>
    <t>Zespół Szkół w Iławie, ul. Kopernika 8a</t>
  </si>
  <si>
    <t>5.</t>
  </si>
  <si>
    <t>Zespół Szkół Zawodowych w Iławie, ul. Mierosławskiego 10</t>
  </si>
  <si>
    <t>6.</t>
  </si>
  <si>
    <t>Zespół Szkół Rolniczych w Kisielicach</t>
  </si>
  <si>
    <t>7.</t>
  </si>
  <si>
    <t>Zespół Szkół Ogólnokształcących w Iławie</t>
  </si>
  <si>
    <t>8.</t>
  </si>
  <si>
    <t>Zespół Szkół w Lubawie</t>
  </si>
  <si>
    <t>9.</t>
  </si>
  <si>
    <t>Komenda Powiatowa Państwowej Straży Pożarnej w Iławie</t>
  </si>
  <si>
    <t>10.</t>
  </si>
  <si>
    <t>Powiatowe Centrum Kształcenia Praktycznego w Iławie</t>
  </si>
  <si>
    <t>OGÓŁEM</t>
  </si>
  <si>
    <t>*) w rachunku dochodów własnych - dochody</t>
  </si>
  <si>
    <t>**) stan środków pieniężnych</t>
  </si>
  <si>
    <t>***) źródła dochodów wskazanych przez Radę</t>
  </si>
  <si>
    <t xml:space="preserve">                                      do Uchwały Rady Powiatu Nr XXXV/227/09</t>
  </si>
  <si>
    <t>Zespół Szkół Warsztaty Szkolne w Lubawie, ul. Kupnera 123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</si>
</sst>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_ ;\-#,##0.00\ "/>
    <numFmt numFmtId="189" formatCode="[$-415]d\ mmmm\ yyyy"/>
    <numFmt numFmtId="190" formatCode="00\-000"/>
    <numFmt numFmtId="191" formatCode="0.00;[Red]0.00"/>
    <numFmt numFmtId="192" formatCode="0.000;[Red]0.000"/>
    <numFmt numFmtId="193" formatCode="0.0000;[Red]0.0000"/>
    <numFmt numFmtId="194" formatCode="#,##0.00\ &quot;zł&quot;"/>
  </numFmts>
  <fonts count="19">
    <font>
      <sz val="10"/>
      <name val="Arial CE"/>
      <family val="0"/>
    </font>
    <font>
      <u val="single"/>
      <sz val="9.5"/>
      <color indexed="12"/>
      <name val="Arial CE"/>
      <family val="0"/>
    </font>
    <font>
      <sz val="10"/>
      <color indexed="8"/>
      <name val="MS Sans Serif"/>
      <family val="0"/>
    </font>
    <font>
      <u val="single"/>
      <sz val="9.5"/>
      <color indexed="36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sz val="13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u val="single"/>
      <sz val="13"/>
      <name val="Arial CE"/>
      <family val="2"/>
    </font>
    <font>
      <sz val="9"/>
      <name val="Arial CE"/>
      <family val="2"/>
    </font>
    <font>
      <sz val="8"/>
      <color indexed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2" fontId="0" fillId="0" borderId="5" xfId="0" applyNumberFormat="1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2" fontId="0" fillId="0" borderId="5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2" fontId="0" fillId="0" borderId="5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0" fontId="12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1:L31"/>
  <sheetViews>
    <sheetView tabSelected="1" view="pageBreakPreview" zoomScale="75" zoomScaleNormal="95" zoomScaleSheetLayoutView="75" workbookViewId="0" topLeftCell="A1">
      <selection activeCell="D16" sqref="D16"/>
    </sheetView>
  </sheetViews>
  <sheetFormatPr defaultColWidth="9.00390625" defaultRowHeight="12.75"/>
  <cols>
    <col min="1" max="1" width="3.375" style="1" customWidth="1"/>
    <col min="2" max="2" width="32.625" style="68" customWidth="1"/>
    <col min="3" max="3" width="13.125" style="1" customWidth="1"/>
    <col min="4" max="4" width="13.375" style="1" customWidth="1"/>
    <col min="5" max="7" width="11.00390625" style="1" customWidth="1"/>
    <col min="8" max="8" width="12.875" style="1" customWidth="1"/>
    <col min="9" max="9" width="9.25390625" style="1" customWidth="1"/>
    <col min="10" max="10" width="8.00390625" style="1" customWidth="1"/>
    <col min="11" max="11" width="5.25390625" style="1" customWidth="1"/>
    <col min="12" max="12" width="13.75390625" style="1" customWidth="1"/>
    <col min="13" max="16384" width="9.125" style="1" customWidth="1"/>
  </cols>
  <sheetData>
    <row r="1" spans="4:12" ht="13.5" customHeight="1">
      <c r="D1" s="2"/>
      <c r="E1" s="3"/>
      <c r="F1" s="3"/>
      <c r="G1" s="3"/>
      <c r="H1" s="4"/>
      <c r="L1" s="5" t="s">
        <v>0</v>
      </c>
    </row>
    <row r="2" spans="4:12" ht="13.5" customHeight="1">
      <c r="D2" s="6"/>
      <c r="E2" s="4"/>
      <c r="F2" s="4"/>
      <c r="G2" s="4"/>
      <c r="H2" s="3"/>
      <c r="L2" s="7" t="s">
        <v>48</v>
      </c>
    </row>
    <row r="3" spans="4:12" ht="13.5" customHeight="1">
      <c r="D3" s="6"/>
      <c r="E3" s="4"/>
      <c r="F3" s="4"/>
      <c r="G3" s="4"/>
      <c r="H3" s="3"/>
      <c r="I3" s="8"/>
      <c r="J3" s="9"/>
      <c r="L3" s="7" t="s">
        <v>1</v>
      </c>
    </row>
    <row r="4" spans="1:12" ht="16.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6.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12.75" customHeight="1">
      <c r="B6" s="69"/>
      <c r="I6" s="11"/>
      <c r="J6" s="11"/>
      <c r="L6" s="11" t="s">
        <v>4</v>
      </c>
    </row>
    <row r="7" spans="1:12" s="20" customFormat="1" ht="15.75" customHeight="1">
      <c r="A7" s="12" t="s">
        <v>5</v>
      </c>
      <c r="B7" s="13" t="s">
        <v>6</v>
      </c>
      <c r="C7" s="12" t="s">
        <v>7</v>
      </c>
      <c r="D7" s="14" t="s">
        <v>8</v>
      </c>
      <c r="E7" s="15"/>
      <c r="F7" s="15"/>
      <c r="G7" s="16"/>
      <c r="H7" s="17" t="s">
        <v>9</v>
      </c>
      <c r="I7" s="17"/>
      <c r="J7" s="18" t="s">
        <v>10</v>
      </c>
      <c r="K7" s="19"/>
      <c r="L7" s="12" t="s">
        <v>11</v>
      </c>
    </row>
    <row r="8" spans="1:12" s="20" customFormat="1" ht="10.5" customHeight="1">
      <c r="A8" s="21"/>
      <c r="B8" s="22"/>
      <c r="C8" s="21"/>
      <c r="D8" s="12" t="s">
        <v>12</v>
      </c>
      <c r="E8" s="14" t="s">
        <v>13</v>
      </c>
      <c r="F8" s="15"/>
      <c r="G8" s="16"/>
      <c r="H8" s="23"/>
      <c r="I8" s="23"/>
      <c r="J8" s="24"/>
      <c r="K8" s="25"/>
      <c r="L8" s="21"/>
    </row>
    <row r="9" spans="1:12" s="29" customFormat="1" ht="11.25" customHeight="1">
      <c r="A9" s="21"/>
      <c r="B9" s="22"/>
      <c r="C9" s="21"/>
      <c r="D9" s="21"/>
      <c r="E9" s="26" t="s">
        <v>14</v>
      </c>
      <c r="F9" s="27" t="s">
        <v>13</v>
      </c>
      <c r="G9" s="28"/>
      <c r="H9" s="12" t="s">
        <v>12</v>
      </c>
      <c r="I9" s="26" t="s">
        <v>15</v>
      </c>
      <c r="J9" s="24"/>
      <c r="K9" s="25"/>
      <c r="L9" s="21"/>
    </row>
    <row r="10" spans="1:12" s="29" customFormat="1" ht="20.25" customHeight="1">
      <c r="A10" s="30"/>
      <c r="B10" s="22"/>
      <c r="C10" s="21"/>
      <c r="D10" s="21"/>
      <c r="E10" s="31"/>
      <c r="F10" s="32" t="s">
        <v>16</v>
      </c>
      <c r="G10" s="32" t="s">
        <v>17</v>
      </c>
      <c r="H10" s="30"/>
      <c r="I10" s="33"/>
      <c r="J10" s="34"/>
      <c r="K10" s="35"/>
      <c r="L10" s="30"/>
    </row>
    <row r="11" spans="1:12" s="20" customFormat="1" ht="12.75" customHeigh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27">
        <v>10</v>
      </c>
      <c r="K11" s="28"/>
      <c r="L11" s="36">
        <v>11</v>
      </c>
    </row>
    <row r="12" spans="1:12" s="41" customFormat="1" ht="27" customHeight="1">
      <c r="A12" s="37" t="s">
        <v>18</v>
      </c>
      <c r="B12" s="38" t="s">
        <v>19</v>
      </c>
      <c r="C12" s="39">
        <f aca="true" t="shared" si="0" ref="C12:I12">SUM(C13:C15)</f>
        <v>1236044</v>
      </c>
      <c r="D12" s="39">
        <f t="shared" si="0"/>
        <v>3637136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3651768</v>
      </c>
      <c r="I12" s="39">
        <f t="shared" si="0"/>
        <v>354</v>
      </c>
      <c r="J12" s="40">
        <f>C12+D12-H12</f>
        <v>1221412</v>
      </c>
      <c r="K12" s="40"/>
      <c r="L12" s="39">
        <f>SUM(L13:L15)</f>
        <v>370</v>
      </c>
    </row>
    <row r="13" spans="1:12" s="20" customFormat="1" ht="24">
      <c r="A13" s="36" t="s">
        <v>20</v>
      </c>
      <c r="B13" s="42" t="s">
        <v>49</v>
      </c>
      <c r="C13" s="43">
        <v>1068843</v>
      </c>
      <c r="D13" s="43">
        <v>920000</v>
      </c>
      <c r="E13" s="43">
        <v>0</v>
      </c>
      <c r="F13" s="43">
        <v>0</v>
      </c>
      <c r="G13" s="43">
        <v>0</v>
      </c>
      <c r="H13" s="43">
        <v>919646</v>
      </c>
      <c r="I13" s="43">
        <v>354</v>
      </c>
      <c r="J13" s="44">
        <f>SUM(C13+D13-H13)</f>
        <v>1069197</v>
      </c>
      <c r="K13" s="45"/>
      <c r="L13" s="46">
        <v>370</v>
      </c>
    </row>
    <row r="14" spans="1:12" s="20" customFormat="1" ht="24">
      <c r="A14" s="36" t="s">
        <v>21</v>
      </c>
      <c r="B14" s="42" t="s">
        <v>22</v>
      </c>
      <c r="C14" s="43">
        <v>152215</v>
      </c>
      <c r="D14" s="43">
        <v>2659136</v>
      </c>
      <c r="E14" s="43">
        <v>0</v>
      </c>
      <c r="F14" s="43">
        <v>0</v>
      </c>
      <c r="G14" s="43">
        <v>0</v>
      </c>
      <c r="H14" s="43">
        <v>2659136</v>
      </c>
      <c r="I14" s="43">
        <v>0</v>
      </c>
      <c r="J14" s="44">
        <f>SUM(C14+D14-H14)</f>
        <v>152215</v>
      </c>
      <c r="K14" s="45"/>
      <c r="L14" s="46">
        <v>0</v>
      </c>
    </row>
    <row r="15" spans="1:12" s="20" customFormat="1" ht="24">
      <c r="A15" s="36" t="s">
        <v>23</v>
      </c>
      <c r="B15" s="42" t="s">
        <v>24</v>
      </c>
      <c r="C15" s="43">
        <v>14986</v>
      </c>
      <c r="D15" s="43">
        <v>58000</v>
      </c>
      <c r="E15" s="43">
        <v>0</v>
      </c>
      <c r="F15" s="43">
        <v>0</v>
      </c>
      <c r="G15" s="43">
        <v>0</v>
      </c>
      <c r="H15" s="43">
        <v>72986</v>
      </c>
      <c r="I15" s="43">
        <v>0</v>
      </c>
      <c r="J15" s="44">
        <f>SUM(C15+D15-H15)</f>
        <v>0</v>
      </c>
      <c r="K15" s="45"/>
      <c r="L15" s="43">
        <v>0</v>
      </c>
    </row>
    <row r="16" spans="1:12" s="51" customFormat="1" ht="24.75" customHeight="1">
      <c r="A16" s="47" t="s">
        <v>25</v>
      </c>
      <c r="B16" s="38" t="s">
        <v>26</v>
      </c>
      <c r="C16" s="48">
        <f aca="true" t="shared" si="1" ref="C16:I16">SUM(C17:C26)</f>
        <v>112113</v>
      </c>
      <c r="D16" s="48">
        <f>SUM(D17:D26)</f>
        <v>781668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 t="shared" si="1"/>
        <v>888464</v>
      </c>
      <c r="I16" s="48">
        <f t="shared" si="1"/>
        <v>0</v>
      </c>
      <c r="J16" s="49">
        <f>SUM(J17:K26)</f>
        <v>5317</v>
      </c>
      <c r="K16" s="50"/>
      <c r="L16" s="48">
        <f>SUM(L17:L26)</f>
        <v>0</v>
      </c>
    </row>
    <row r="17" spans="1:12" s="58" customFormat="1" ht="15.75" customHeight="1">
      <c r="A17" s="52" t="s">
        <v>20</v>
      </c>
      <c r="B17" s="70" t="s">
        <v>27</v>
      </c>
      <c r="C17" s="53">
        <v>0</v>
      </c>
      <c r="D17" s="54">
        <v>91480</v>
      </c>
      <c r="E17" s="53">
        <v>0</v>
      </c>
      <c r="F17" s="53">
        <v>0</v>
      </c>
      <c r="G17" s="53">
        <v>0</v>
      </c>
      <c r="H17" s="54">
        <v>91480</v>
      </c>
      <c r="I17" s="53">
        <v>0</v>
      </c>
      <c r="J17" s="55">
        <f>C17+D17-H17</f>
        <v>0</v>
      </c>
      <c r="K17" s="56"/>
      <c r="L17" s="57">
        <v>0</v>
      </c>
    </row>
    <row r="18" spans="1:12" s="58" customFormat="1" ht="15" customHeight="1">
      <c r="A18" s="52" t="s">
        <v>21</v>
      </c>
      <c r="B18" s="42" t="s">
        <v>28</v>
      </c>
      <c r="C18" s="53">
        <v>0</v>
      </c>
      <c r="D18" s="54">
        <v>4200</v>
      </c>
      <c r="E18" s="53">
        <v>0</v>
      </c>
      <c r="F18" s="53">
        <v>0</v>
      </c>
      <c r="G18" s="53">
        <v>0</v>
      </c>
      <c r="H18" s="54">
        <v>4200</v>
      </c>
      <c r="I18" s="53">
        <v>0</v>
      </c>
      <c r="J18" s="55">
        <f>$C18+$D18-$H18</f>
        <v>0</v>
      </c>
      <c r="K18" s="56"/>
      <c r="L18" s="57">
        <v>0</v>
      </c>
    </row>
    <row r="19" spans="1:12" s="20" customFormat="1" ht="25.5" customHeight="1">
      <c r="A19" s="52" t="s">
        <v>23</v>
      </c>
      <c r="B19" s="42" t="s">
        <v>29</v>
      </c>
      <c r="C19" s="43">
        <v>12056</v>
      </c>
      <c r="D19" s="43">
        <v>78300</v>
      </c>
      <c r="E19" s="43">
        <v>0</v>
      </c>
      <c r="F19" s="43">
        <v>0</v>
      </c>
      <c r="G19" s="43">
        <v>0</v>
      </c>
      <c r="H19" s="43">
        <v>89326</v>
      </c>
      <c r="I19" s="43">
        <v>0</v>
      </c>
      <c r="J19" s="55">
        <f aca="true" t="shared" si="2" ref="J19:J25">$C19+$D19-$H19</f>
        <v>1030</v>
      </c>
      <c r="K19" s="56"/>
      <c r="L19" s="59">
        <v>0</v>
      </c>
    </row>
    <row r="20" spans="1:12" s="20" customFormat="1" ht="15.75" customHeight="1">
      <c r="A20" s="52" t="s">
        <v>30</v>
      </c>
      <c r="B20" s="42" t="s">
        <v>31</v>
      </c>
      <c r="C20" s="43">
        <v>4170</v>
      </c>
      <c r="D20" s="43">
        <v>331400</v>
      </c>
      <c r="E20" s="43">
        <v>0</v>
      </c>
      <c r="F20" s="43">
        <v>0</v>
      </c>
      <c r="G20" s="43">
        <v>0</v>
      </c>
      <c r="H20" s="43">
        <v>332300</v>
      </c>
      <c r="I20" s="43">
        <v>0</v>
      </c>
      <c r="J20" s="55">
        <f t="shared" si="2"/>
        <v>3270</v>
      </c>
      <c r="K20" s="56"/>
      <c r="L20" s="59">
        <v>0</v>
      </c>
    </row>
    <row r="21" spans="1:12" s="20" customFormat="1" ht="25.5" customHeight="1">
      <c r="A21" s="52" t="s">
        <v>32</v>
      </c>
      <c r="B21" s="42" t="s">
        <v>33</v>
      </c>
      <c r="C21" s="43">
        <v>10481</v>
      </c>
      <c r="D21" s="43">
        <v>2200</v>
      </c>
      <c r="E21" s="43">
        <v>0</v>
      </c>
      <c r="F21" s="43">
        <v>0</v>
      </c>
      <c r="G21" s="43">
        <v>0</v>
      </c>
      <c r="H21" s="43">
        <v>12681</v>
      </c>
      <c r="I21" s="43">
        <v>0</v>
      </c>
      <c r="J21" s="55">
        <f t="shared" si="2"/>
        <v>0</v>
      </c>
      <c r="K21" s="56"/>
      <c r="L21" s="59">
        <v>0</v>
      </c>
    </row>
    <row r="22" spans="1:12" s="20" customFormat="1" ht="16.5" customHeight="1">
      <c r="A22" s="52" t="s">
        <v>34</v>
      </c>
      <c r="B22" s="42" t="s">
        <v>35</v>
      </c>
      <c r="C22" s="43">
        <v>66387</v>
      </c>
      <c r="D22" s="43">
        <v>11000</v>
      </c>
      <c r="E22" s="43">
        <v>0</v>
      </c>
      <c r="F22" s="43">
        <v>0</v>
      </c>
      <c r="G22" s="43">
        <v>0</v>
      </c>
      <c r="H22" s="43">
        <v>77387</v>
      </c>
      <c r="I22" s="43">
        <v>0</v>
      </c>
      <c r="J22" s="55">
        <f t="shared" si="2"/>
        <v>0</v>
      </c>
      <c r="K22" s="56"/>
      <c r="L22" s="59">
        <v>0</v>
      </c>
    </row>
    <row r="23" spans="1:12" s="20" customFormat="1" ht="16.5" customHeight="1">
      <c r="A23" s="52" t="s">
        <v>36</v>
      </c>
      <c r="B23" s="42" t="s">
        <v>37</v>
      </c>
      <c r="C23" s="43">
        <v>0</v>
      </c>
      <c r="D23" s="43">
        <v>206688</v>
      </c>
      <c r="E23" s="43">
        <v>0</v>
      </c>
      <c r="F23" s="43">
        <v>0</v>
      </c>
      <c r="G23" s="43">
        <v>0</v>
      </c>
      <c r="H23" s="43">
        <v>206688</v>
      </c>
      <c r="I23" s="43">
        <v>0</v>
      </c>
      <c r="J23" s="55">
        <f t="shared" si="2"/>
        <v>0</v>
      </c>
      <c r="K23" s="56"/>
      <c r="L23" s="59">
        <v>0</v>
      </c>
    </row>
    <row r="24" spans="1:12" s="20" customFormat="1" ht="15.75" customHeight="1">
      <c r="A24" s="52" t="s">
        <v>38</v>
      </c>
      <c r="B24" s="42" t="s">
        <v>39</v>
      </c>
      <c r="C24" s="43">
        <v>1000</v>
      </c>
      <c r="D24" s="43">
        <v>1000</v>
      </c>
      <c r="E24" s="43">
        <v>0</v>
      </c>
      <c r="F24" s="43">
        <v>0</v>
      </c>
      <c r="G24" s="43">
        <v>0</v>
      </c>
      <c r="H24" s="43">
        <v>1000</v>
      </c>
      <c r="I24" s="43">
        <v>0</v>
      </c>
      <c r="J24" s="55">
        <f t="shared" si="2"/>
        <v>1000</v>
      </c>
      <c r="K24" s="56"/>
      <c r="L24" s="59">
        <v>0</v>
      </c>
    </row>
    <row r="25" spans="1:12" s="20" customFormat="1" ht="22.5" customHeight="1">
      <c r="A25" s="52" t="s">
        <v>40</v>
      </c>
      <c r="B25" s="42" t="s">
        <v>41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55">
        <f t="shared" si="2"/>
        <v>0</v>
      </c>
      <c r="K25" s="56"/>
      <c r="L25" s="59">
        <v>0</v>
      </c>
    </row>
    <row r="26" spans="1:12" s="61" customFormat="1" ht="24" customHeight="1">
      <c r="A26" s="52" t="s">
        <v>42</v>
      </c>
      <c r="B26" s="60" t="s">
        <v>43</v>
      </c>
      <c r="C26" s="43">
        <v>18019</v>
      </c>
      <c r="D26" s="43">
        <v>55400</v>
      </c>
      <c r="E26" s="43">
        <v>0</v>
      </c>
      <c r="F26" s="43">
        <v>0</v>
      </c>
      <c r="G26" s="43">
        <v>0</v>
      </c>
      <c r="H26" s="43">
        <v>73402</v>
      </c>
      <c r="I26" s="43">
        <v>0</v>
      </c>
      <c r="J26" s="55">
        <f>$C26+$D26-$H26</f>
        <v>17</v>
      </c>
      <c r="K26" s="56"/>
      <c r="L26" s="59">
        <v>0</v>
      </c>
    </row>
    <row r="27" spans="1:12" s="63" customFormat="1" ht="20.25" customHeight="1">
      <c r="A27" s="62" t="s">
        <v>44</v>
      </c>
      <c r="B27" s="62"/>
      <c r="C27" s="48">
        <f aca="true" t="shared" si="3" ref="C27:I27">SUM(C16,C12)</f>
        <v>1348157</v>
      </c>
      <c r="D27" s="48">
        <f t="shared" si="3"/>
        <v>4418804</v>
      </c>
      <c r="E27" s="48">
        <f t="shared" si="3"/>
        <v>0</v>
      </c>
      <c r="F27" s="48">
        <f t="shared" si="3"/>
        <v>0</v>
      </c>
      <c r="G27" s="48">
        <f t="shared" si="3"/>
        <v>0</v>
      </c>
      <c r="H27" s="48">
        <f t="shared" si="3"/>
        <v>4540232</v>
      </c>
      <c r="I27" s="48">
        <f t="shared" si="3"/>
        <v>354</v>
      </c>
      <c r="J27" s="40">
        <f>SUM(J12,J16)</f>
        <v>1226729</v>
      </c>
      <c r="K27" s="40"/>
      <c r="L27" s="48">
        <f>SUM(L16,L12)</f>
        <v>370</v>
      </c>
    </row>
    <row r="28" ht="8.25" customHeight="1"/>
    <row r="29" spans="1:7" ht="12.75">
      <c r="A29" s="64" t="s">
        <v>45</v>
      </c>
      <c r="D29" s="65"/>
      <c r="E29" s="65"/>
      <c r="F29" s="65"/>
      <c r="G29" s="65"/>
    </row>
    <row r="30" spans="1:7" s="66" customFormat="1" ht="11.25">
      <c r="A30" s="66" t="s">
        <v>46</v>
      </c>
      <c r="B30" s="71"/>
      <c r="E30" s="67"/>
      <c r="F30" s="67"/>
      <c r="G30" s="67"/>
    </row>
    <row r="31" spans="1:7" s="66" customFormat="1" ht="11.25">
      <c r="A31" s="66" t="s">
        <v>47</v>
      </c>
      <c r="B31" s="71"/>
      <c r="E31" s="67"/>
      <c r="F31" s="67"/>
      <c r="G31" s="67"/>
    </row>
  </sheetData>
  <mergeCells count="33">
    <mergeCell ref="A27:B27"/>
    <mergeCell ref="J27:K27"/>
    <mergeCell ref="J12:K12"/>
    <mergeCell ref="J13:K13"/>
    <mergeCell ref="J14:K14"/>
    <mergeCell ref="J16:K16"/>
    <mergeCell ref="J17:K17"/>
    <mergeCell ref="J18:K18"/>
    <mergeCell ref="J23:K23"/>
    <mergeCell ref="J24:K24"/>
    <mergeCell ref="J15:K15"/>
    <mergeCell ref="J26:K26"/>
    <mergeCell ref="J19:K19"/>
    <mergeCell ref="J20:K20"/>
    <mergeCell ref="J21:K21"/>
    <mergeCell ref="J22:K22"/>
    <mergeCell ref="J25:K25"/>
    <mergeCell ref="L7:L10"/>
    <mergeCell ref="H7:I7"/>
    <mergeCell ref="J11:K11"/>
    <mergeCell ref="A4:L4"/>
    <mergeCell ref="A5:L5"/>
    <mergeCell ref="E9:E10"/>
    <mergeCell ref="A7:A10"/>
    <mergeCell ref="H9:H10"/>
    <mergeCell ref="I9:I10"/>
    <mergeCell ref="J7:K10"/>
    <mergeCell ref="B7:B10"/>
    <mergeCell ref="C7:C10"/>
    <mergeCell ref="D8:D10"/>
    <mergeCell ref="D7:G7"/>
    <mergeCell ref="E8:G8"/>
    <mergeCell ref="F9:G9"/>
  </mergeCells>
  <printOptions/>
  <pageMargins left="0.2755905511811024" right="0.1968503937007874" top="0.7086614173228347" bottom="0.1968503937007874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Iława</dc:creator>
  <cp:keywords/>
  <dc:description/>
  <cp:lastModifiedBy>SP Iława</cp:lastModifiedBy>
  <dcterms:created xsi:type="dcterms:W3CDTF">2010-01-18T12:42:23Z</dcterms:created>
  <dcterms:modified xsi:type="dcterms:W3CDTF">2010-01-18T12:44:16Z</dcterms:modified>
  <cp:category/>
  <cp:version/>
  <cp:contentType/>
  <cp:contentStatus/>
</cp:coreProperties>
</file>