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9660" windowHeight="5445" activeTab="1"/>
  </bookViews>
  <sheets>
    <sheet name="Arkusz1" sheetId="1" r:id="rId1"/>
    <sheet name="2003" sheetId="2" r:id="rId2"/>
    <sheet name="Arkusz3" sheetId="3" r:id="rId3"/>
  </sheets>
  <definedNames>
    <definedName name="_xlnm.Print_Area" localSheetId="0">'Arkusz1'!$A$1:$G$152</definedName>
    <definedName name="_xlnm.Print_Titles" localSheetId="1">'2003'!$9:$10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<sst xmlns="http://schemas.openxmlformats.org/spreadsheetml/2006/main" count="576" uniqueCount="133">
  <si>
    <t>Dział</t>
  </si>
  <si>
    <t>Rozdział</t>
  </si>
  <si>
    <t>Paragraf</t>
  </si>
  <si>
    <t>Treść</t>
  </si>
  <si>
    <t>010</t>
  </si>
  <si>
    <t>ROLNICTWO I ŁOWIECTWO</t>
  </si>
  <si>
    <t>01005</t>
  </si>
  <si>
    <t>Prace geodezyjno-urządzeniowe na potrzeby rolnictwa</t>
  </si>
  <si>
    <t>Dotacje celowe otrzymane z budżetu państwa za zadania bieżące z zakresu administracji rządowej oraz inne zadania zlecone ustawami realizowane przez powiat</t>
  </si>
  <si>
    <t>01021</t>
  </si>
  <si>
    <t>Inspekcja Weterynaryjna</t>
  </si>
  <si>
    <t>211</t>
  </si>
  <si>
    <t>Dodatkowe wynagrodzenia roczne</t>
  </si>
  <si>
    <t>Składki na ubezpieczenie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</si>
  <si>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</si>
  <si>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</si>
  <si>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</si>
  <si>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</si>
  <si>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</si>
  <si>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</si>
  <si>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</si>
  <si>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</si>
  <si>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</si>
  <si>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</si>
  <si>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</si>
  <si>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</si>
  <si>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</si>
  <si>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</si>
  <si>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</si>
  <si>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</si>
  <si>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</si>
  <si>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</si>
  <si>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</si>
  <si>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Wynagrodzenia osobowe członków korpusu służby cywilnej</t>
  </si>
  <si>
    <t>750</t>
  </si>
  <si>
    <t>ADMINISTRACJA PUBLICZNA</t>
  </si>
  <si>
    <t>75011</t>
  </si>
  <si>
    <t>Urzędy Wojewódzkie</t>
  </si>
  <si>
    <t>75045</t>
  </si>
  <si>
    <t>Komisje Poborowe</t>
  </si>
  <si>
    <t>Różne wydatki na rzecz osób fizycznych</t>
  </si>
  <si>
    <t>754</t>
  </si>
  <si>
    <t>BEZPIECZEŃSTWO PUBLICZNE I OCHRONA PRZECIWPOŻAROWA</t>
  </si>
  <si>
    <t>75405</t>
  </si>
  <si>
    <t>Komendy Powiatowe Policji</t>
  </si>
  <si>
    <t>Nagrody i wydatki osobowe nie zaliczone do wynagrodzeń</t>
  </si>
  <si>
    <t>Uposażenie żołnieży zawodowych i nadterminowych oraz funkcjonariuszy</t>
  </si>
  <si>
    <t>Pozostałe należności żołnieży zawodowych i nadterminowych oraz funkcjonariuszy</t>
  </si>
  <si>
    <t>Nagrody roczne dla żołnieży zawodowych i nadterminowych oraz funkcjonariuszy</t>
  </si>
  <si>
    <t>Uposażenia oraz świadczenia pieniężne wypłacane przez okres roku żołnierzom i funkcjonariuszom zwolnionym ze służby</t>
  </si>
  <si>
    <t>Zakup środków żywności</t>
  </si>
  <si>
    <t>Zakup sprzętu i uzbrojenia</t>
  </si>
  <si>
    <t>Zakup energii</t>
  </si>
  <si>
    <t>Podatek od nieruchomości</t>
  </si>
  <si>
    <t>Opłaty na rzecz budżetów jednostek samorządu terytorialnego</t>
  </si>
  <si>
    <t>75411</t>
  </si>
  <si>
    <t>Komendy Powiatowe Państowej Straży Pożarnej</t>
  </si>
  <si>
    <t>Opłaty na rzecz budżetu państwa</t>
  </si>
  <si>
    <t>851</t>
  </si>
  <si>
    <t>OCHRONA ZDROWIA</t>
  </si>
  <si>
    <t>85132</t>
  </si>
  <si>
    <t>Inspekcja Sanitarna</t>
  </si>
  <si>
    <t>853</t>
  </si>
  <si>
    <t>OPIEKA SPOŁECZNA</t>
  </si>
  <si>
    <t>85316</t>
  </si>
  <si>
    <t>Zasiłki rodzinne, pielęgnacyjne i wychowawcze</t>
  </si>
  <si>
    <t>Świadczenia społeczne</t>
  </si>
  <si>
    <t>85318</t>
  </si>
  <si>
    <t>85321</t>
  </si>
  <si>
    <t>Zespoły do spraw orzekania o stopniu niepełnosprawności</t>
  </si>
  <si>
    <t>85333</t>
  </si>
  <si>
    <t>Powiatowe Urzędy Pracy</t>
  </si>
  <si>
    <t xml:space="preserve">              OGÓŁEM</t>
  </si>
  <si>
    <t>Dochody przyznane z tyt. Dotacji na realizację zadań z zakresu adm. rząd</t>
  </si>
  <si>
    <t>Dochody do przekazania do budżetu państwa lub budżetu j.s.t.</t>
  </si>
  <si>
    <t xml:space="preserve">  Dochody i wydatki związane z realizacją zadań z zakresu administracji rządowej </t>
  </si>
  <si>
    <t>01008</t>
  </si>
  <si>
    <t>Budowa i utrzymanie urządzeń melioracji wodnych</t>
  </si>
  <si>
    <t>Wynagrodzenia osobowe pracowników</t>
  </si>
  <si>
    <t>Załącznik Nr 2</t>
  </si>
  <si>
    <t>Powiatowe Centra Pomocy Rodzinie</t>
  </si>
  <si>
    <t>do Uchwały Rady Powiatu Nr ....</t>
  </si>
  <si>
    <t>z dnia ......................................</t>
  </si>
  <si>
    <t>Wydatki</t>
  </si>
  <si>
    <t>6410</t>
  </si>
  <si>
    <t>Dotacje celowe przekazane z budżetu państwa na inwestycje i zakupy inwestycyjne z zakresu administracji rządowej oraz inne zadania zlecone ustawami realizowane przez powiat</t>
  </si>
  <si>
    <t>85156</t>
  </si>
  <si>
    <t>4300</t>
  </si>
  <si>
    <t>4020</t>
  </si>
  <si>
    <t>4010</t>
  </si>
  <si>
    <t>4040</t>
  </si>
  <si>
    <t>4110</t>
  </si>
  <si>
    <t>4120</t>
  </si>
  <si>
    <t>4210</t>
  </si>
  <si>
    <t>4270</t>
  </si>
  <si>
    <t>4410</t>
  </si>
  <si>
    <t>4430</t>
  </si>
  <si>
    <t>4440</t>
  </si>
  <si>
    <t>3020</t>
  </si>
  <si>
    <t>3030</t>
  </si>
  <si>
    <t>4050</t>
  </si>
  <si>
    <t>4060</t>
  </si>
  <si>
    <t>4070</t>
  </si>
  <si>
    <t>4080</t>
  </si>
  <si>
    <t>4220</t>
  </si>
  <si>
    <t>4250</t>
  </si>
  <si>
    <t>4260</t>
  </si>
  <si>
    <t>4480</t>
  </si>
  <si>
    <t>4520</t>
  </si>
  <si>
    <t>3110</t>
  </si>
  <si>
    <t>235</t>
  </si>
  <si>
    <t>4130</t>
  </si>
  <si>
    <t>4570</t>
  </si>
  <si>
    <t>6060</t>
  </si>
  <si>
    <t>4510</t>
  </si>
  <si>
    <t xml:space="preserve">          zleconych powiatowi i innych zadań zleconych ustawami w 2002 roku</t>
  </si>
  <si>
    <t>Dochody budżetu państwa związane z realizacja zadań zlecanych jednostkom samorządu terytorialnego</t>
  </si>
  <si>
    <t>Wydatki na zakupy inwestycyjne jednostek budżetowych</t>
  </si>
  <si>
    <t>Składki na ubezpieczenie zdrowotne oraz świadczenia dla osób nie objętych obowiązkiem ubezpieczenia zdrowotnego</t>
  </si>
  <si>
    <t>Składki na ubezpieczenie zdrowotne</t>
  </si>
  <si>
    <t>Odsetki od nieterminowych wpłat z tytułu podatków i opłat</t>
  </si>
  <si>
    <t xml:space="preserve">          zleconych powiatowi i innych zadań zleconych ustawami w 2003 roku</t>
  </si>
  <si>
    <t>85303</t>
  </si>
  <si>
    <t>Ośrodki wsparcia</t>
  </si>
  <si>
    <t>641</t>
  </si>
  <si>
    <t>85334</t>
  </si>
  <si>
    <t>Pomoc dla repatriantów</t>
  </si>
  <si>
    <t>Pdróże służbowe i krajowe</t>
  </si>
  <si>
    <t>2320</t>
  </si>
  <si>
    <t>Dotacje celowe przekazane dla powiatu na zadania bieżące realizowane na podstawie porozumień (umów) między jednostkami samorządu terytorialnego</t>
  </si>
  <si>
    <t xml:space="preserve">                                               Rady Powiatu Iławskiego</t>
  </si>
  <si>
    <r>
      <t xml:space="preserve">                                               Załącznik Nr 3 do Uchwały Nr X</t>
    </r>
    <r>
      <rPr>
        <sz val="11"/>
        <rFont val="Arial CE"/>
        <family val="2"/>
      </rPr>
      <t>/        /2003</t>
    </r>
  </si>
  <si>
    <t xml:space="preserve">                                               z dnia 14 sierpnia 2003 roku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</si>
</sst>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6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9"/>
      <name val="Arial CE"/>
      <family val="2"/>
    </font>
    <font>
      <b/>
      <sz val="13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9" fillId="2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9" fontId="6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/>
    </xf>
    <xf numFmtId="49" fontId="6" fillId="4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49" fontId="6" fillId="4" borderId="10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2863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4</xdr:col>
      <xdr:colOff>0</xdr:colOff>
      <xdr:row>16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286375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52863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52863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>
          <a:off x="528637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6" name="Line 6"/>
        <xdr:cNvSpPr>
          <a:spLocks/>
        </xdr:cNvSpPr>
      </xdr:nvSpPr>
      <xdr:spPr>
        <a:xfrm>
          <a:off x="528637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7" name="Line 7"/>
        <xdr:cNvSpPr>
          <a:spLocks/>
        </xdr:cNvSpPr>
      </xdr:nvSpPr>
      <xdr:spPr>
        <a:xfrm>
          <a:off x="528637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52863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>
          <a:off x="52863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>
          <a:off x="528637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528637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2" name="Line 12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3" name="Line 13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4" name="Line 14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5" name="Line 15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6" name="Line 16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7" name="Line 17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>
          <a:off x="528637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9" name="Line 19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20" name="Line 20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21" name="Line 21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22" name="Line 22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23" name="Line 23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24" name="Line 24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142875</xdr:rowOff>
    </xdr:from>
    <xdr:to>
      <xdr:col>4</xdr:col>
      <xdr:colOff>0</xdr:colOff>
      <xdr:row>116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5286375" y="490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26" name="Line 26"/>
        <xdr:cNvSpPr>
          <a:spLocks/>
        </xdr:cNvSpPr>
      </xdr:nvSpPr>
      <xdr:spPr>
        <a:xfrm>
          <a:off x="5286375" y="492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27" name="Line 27"/>
        <xdr:cNvSpPr>
          <a:spLocks/>
        </xdr:cNvSpPr>
      </xdr:nvSpPr>
      <xdr:spPr>
        <a:xfrm>
          <a:off x="5286375" y="492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28" name="Line 28"/>
        <xdr:cNvSpPr>
          <a:spLocks/>
        </xdr:cNvSpPr>
      </xdr:nvSpPr>
      <xdr:spPr>
        <a:xfrm>
          <a:off x="5286375" y="492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29" name="Line 29"/>
        <xdr:cNvSpPr>
          <a:spLocks/>
        </xdr:cNvSpPr>
      </xdr:nvSpPr>
      <xdr:spPr>
        <a:xfrm>
          <a:off x="5286375" y="4937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152400</xdr:rowOff>
    </xdr:from>
    <xdr:to>
      <xdr:col>4</xdr:col>
      <xdr:colOff>0</xdr:colOff>
      <xdr:row>117</xdr:row>
      <xdr:rowOff>152400</xdr:rowOff>
    </xdr:to>
    <xdr:sp>
      <xdr:nvSpPr>
        <xdr:cNvPr id="30" name="Line 30"/>
        <xdr:cNvSpPr>
          <a:spLocks/>
        </xdr:cNvSpPr>
      </xdr:nvSpPr>
      <xdr:spPr>
        <a:xfrm>
          <a:off x="5286375" y="4937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31" name="Line 31"/>
        <xdr:cNvSpPr>
          <a:spLocks/>
        </xdr:cNvSpPr>
      </xdr:nvSpPr>
      <xdr:spPr>
        <a:xfrm>
          <a:off x="5286375" y="558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32" name="Line 32"/>
        <xdr:cNvSpPr>
          <a:spLocks/>
        </xdr:cNvSpPr>
      </xdr:nvSpPr>
      <xdr:spPr>
        <a:xfrm>
          <a:off x="5286375" y="558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33" name="Line 33"/>
        <xdr:cNvSpPr>
          <a:spLocks/>
        </xdr:cNvSpPr>
      </xdr:nvSpPr>
      <xdr:spPr>
        <a:xfrm>
          <a:off x="5286375" y="558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123825</xdr:rowOff>
    </xdr:from>
    <xdr:to>
      <xdr:col>4</xdr:col>
      <xdr:colOff>0</xdr:colOff>
      <xdr:row>131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5286375" y="559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123825</xdr:rowOff>
    </xdr:from>
    <xdr:to>
      <xdr:col>4</xdr:col>
      <xdr:colOff>0</xdr:colOff>
      <xdr:row>131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5286375" y="559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123825</xdr:rowOff>
    </xdr:from>
    <xdr:to>
      <xdr:col>4</xdr:col>
      <xdr:colOff>0</xdr:colOff>
      <xdr:row>134</xdr:row>
      <xdr:rowOff>123825</xdr:rowOff>
    </xdr:to>
    <xdr:sp>
      <xdr:nvSpPr>
        <xdr:cNvPr id="36" name="Line 36"/>
        <xdr:cNvSpPr>
          <a:spLocks/>
        </xdr:cNvSpPr>
      </xdr:nvSpPr>
      <xdr:spPr>
        <a:xfrm>
          <a:off x="5286375" y="5779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123825</xdr:rowOff>
    </xdr:from>
    <xdr:to>
      <xdr:col>4</xdr:col>
      <xdr:colOff>0</xdr:colOff>
      <xdr:row>141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5286375" y="610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144</xdr:row>
      <xdr:rowOff>123825</xdr:rowOff>
    </xdr:from>
    <xdr:to>
      <xdr:col>4</xdr:col>
      <xdr:colOff>0</xdr:colOff>
      <xdr:row>144</xdr:row>
      <xdr:rowOff>123825</xdr:rowOff>
    </xdr:to>
    <xdr:sp>
      <xdr:nvSpPr>
        <xdr:cNvPr id="38" name="Line 38"/>
        <xdr:cNvSpPr>
          <a:spLocks/>
        </xdr:cNvSpPr>
      </xdr:nvSpPr>
      <xdr:spPr>
        <a:xfrm>
          <a:off x="5286375" y="6284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39" name="Line 39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40" name="Line 40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41" name="Line 41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42" name="Line 42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43" name="Line 43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44" name="Line 44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45" name="Line 45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46" name="Line 46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47" name="Line 47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48" name="Line 48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49" name="Line 49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50" name="Line 50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51" name="Line 51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52" name="Line 52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53" name="Line 53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54" name="Line 54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55" name="Line 55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56" name="Line 56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57" name="Line 57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58" name="Line 58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59" name="Line 59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60" name="Line 60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61" name="Line 61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62" name="Line 62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63" name="Line 63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64" name="Line 64"/>
        <xdr:cNvSpPr>
          <a:spLocks/>
        </xdr:cNvSpPr>
      </xdr:nvSpPr>
      <xdr:spPr>
        <a:xfrm>
          <a:off x="528637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5" name="Line 65"/>
        <xdr:cNvSpPr>
          <a:spLocks/>
        </xdr:cNvSpPr>
      </xdr:nvSpPr>
      <xdr:spPr>
        <a:xfrm>
          <a:off x="52863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6" name="Line 66"/>
        <xdr:cNvSpPr>
          <a:spLocks/>
        </xdr:cNvSpPr>
      </xdr:nvSpPr>
      <xdr:spPr>
        <a:xfrm>
          <a:off x="5286375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67" name="Line 67"/>
        <xdr:cNvSpPr>
          <a:spLocks/>
        </xdr:cNvSpPr>
      </xdr:nvSpPr>
      <xdr:spPr>
        <a:xfrm>
          <a:off x="528637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68" name="Line 68"/>
        <xdr:cNvSpPr>
          <a:spLocks/>
        </xdr:cNvSpPr>
      </xdr:nvSpPr>
      <xdr:spPr>
        <a:xfrm>
          <a:off x="528637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69" name="Line 69"/>
        <xdr:cNvSpPr>
          <a:spLocks/>
        </xdr:cNvSpPr>
      </xdr:nvSpPr>
      <xdr:spPr>
        <a:xfrm>
          <a:off x="528637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70" name="Line 70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71" name="Line 71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72" name="Line 72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73" name="Line 73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74" name="Line 74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75" name="Line 75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76" name="Line 76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77" name="Line 77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78" name="Line 78"/>
        <xdr:cNvSpPr>
          <a:spLocks/>
        </xdr:cNvSpPr>
      </xdr:nvSpPr>
      <xdr:spPr>
        <a:xfrm>
          <a:off x="5286375" y="492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79" name="Line 79"/>
        <xdr:cNvSpPr>
          <a:spLocks/>
        </xdr:cNvSpPr>
      </xdr:nvSpPr>
      <xdr:spPr>
        <a:xfrm>
          <a:off x="5286375" y="492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80" name="Line 80"/>
        <xdr:cNvSpPr>
          <a:spLocks/>
        </xdr:cNvSpPr>
      </xdr:nvSpPr>
      <xdr:spPr>
        <a:xfrm>
          <a:off x="5286375" y="492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81" name="Line 81"/>
        <xdr:cNvSpPr>
          <a:spLocks/>
        </xdr:cNvSpPr>
      </xdr:nvSpPr>
      <xdr:spPr>
        <a:xfrm>
          <a:off x="5286375" y="4953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82" name="Line 82"/>
        <xdr:cNvSpPr>
          <a:spLocks/>
        </xdr:cNvSpPr>
      </xdr:nvSpPr>
      <xdr:spPr>
        <a:xfrm>
          <a:off x="5286375" y="4953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83" name="Line 83"/>
        <xdr:cNvSpPr>
          <a:spLocks/>
        </xdr:cNvSpPr>
      </xdr:nvSpPr>
      <xdr:spPr>
        <a:xfrm>
          <a:off x="5286375" y="558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84" name="Line 84"/>
        <xdr:cNvSpPr>
          <a:spLocks/>
        </xdr:cNvSpPr>
      </xdr:nvSpPr>
      <xdr:spPr>
        <a:xfrm>
          <a:off x="5286375" y="558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0</xdr:colOff>
      <xdr:row>131</xdr:row>
      <xdr:rowOff>0</xdr:rowOff>
    </xdr:to>
    <xdr:sp>
      <xdr:nvSpPr>
        <xdr:cNvPr id="85" name="Line 85"/>
        <xdr:cNvSpPr>
          <a:spLocks/>
        </xdr:cNvSpPr>
      </xdr:nvSpPr>
      <xdr:spPr>
        <a:xfrm>
          <a:off x="5286375" y="558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123825</xdr:rowOff>
    </xdr:from>
    <xdr:to>
      <xdr:col>4</xdr:col>
      <xdr:colOff>0</xdr:colOff>
      <xdr:row>132</xdr:row>
      <xdr:rowOff>123825</xdr:rowOff>
    </xdr:to>
    <xdr:sp>
      <xdr:nvSpPr>
        <xdr:cNvPr id="86" name="Line 86"/>
        <xdr:cNvSpPr>
          <a:spLocks/>
        </xdr:cNvSpPr>
      </xdr:nvSpPr>
      <xdr:spPr>
        <a:xfrm>
          <a:off x="5286375" y="564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123825</xdr:rowOff>
    </xdr:from>
    <xdr:to>
      <xdr:col>4</xdr:col>
      <xdr:colOff>0</xdr:colOff>
      <xdr:row>132</xdr:row>
      <xdr:rowOff>123825</xdr:rowOff>
    </xdr:to>
    <xdr:sp>
      <xdr:nvSpPr>
        <xdr:cNvPr id="87" name="Line 87"/>
        <xdr:cNvSpPr>
          <a:spLocks/>
        </xdr:cNvSpPr>
      </xdr:nvSpPr>
      <xdr:spPr>
        <a:xfrm>
          <a:off x="5286375" y="564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135</xdr:row>
      <xdr:rowOff>0</xdr:rowOff>
    </xdr:from>
    <xdr:to>
      <xdr:col>4</xdr:col>
      <xdr:colOff>0</xdr:colOff>
      <xdr:row>135</xdr:row>
      <xdr:rowOff>0</xdr:rowOff>
    </xdr:to>
    <xdr:sp>
      <xdr:nvSpPr>
        <xdr:cNvPr id="88" name="Line 88"/>
        <xdr:cNvSpPr>
          <a:spLocks/>
        </xdr:cNvSpPr>
      </xdr:nvSpPr>
      <xdr:spPr>
        <a:xfrm>
          <a:off x="5286375" y="579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123825</xdr:rowOff>
    </xdr:from>
    <xdr:to>
      <xdr:col>4</xdr:col>
      <xdr:colOff>0</xdr:colOff>
      <xdr:row>142</xdr:row>
      <xdr:rowOff>123825</xdr:rowOff>
    </xdr:to>
    <xdr:sp>
      <xdr:nvSpPr>
        <xdr:cNvPr id="89" name="Line 89"/>
        <xdr:cNvSpPr>
          <a:spLocks/>
        </xdr:cNvSpPr>
      </xdr:nvSpPr>
      <xdr:spPr>
        <a:xfrm>
          <a:off x="5286375" y="615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90" name="Line 90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91" name="Line 91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92" name="Line 92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93" name="Line 93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94" name="Line 94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95" name="Line 95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96" name="Line 96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97" name="Line 97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98" name="Line 98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99" name="Line 99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00" name="Line 100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01" name="Line 101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02" name="Line 102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03" name="Line 103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04" name="Line 104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05" name="Line 105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06" name="Line 106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07" name="Line 107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08" name="Line 108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09" name="Line 109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152</xdr:row>
      <xdr:rowOff>0</xdr:rowOff>
    </xdr:from>
    <xdr:to>
      <xdr:col>1</xdr:col>
      <xdr:colOff>466725</xdr:colOff>
      <xdr:row>152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7725" y="661701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152</xdr:row>
      <xdr:rowOff>0</xdr:rowOff>
    </xdr:from>
    <xdr:to>
      <xdr:col>1</xdr:col>
      <xdr:colOff>466725</xdr:colOff>
      <xdr:row>152</xdr:row>
      <xdr:rowOff>0</xdr:rowOff>
    </xdr:to>
    <xdr:sp>
      <xdr:nvSpPr>
        <xdr:cNvPr id="111" name="Line 111"/>
        <xdr:cNvSpPr>
          <a:spLocks/>
        </xdr:cNvSpPr>
      </xdr:nvSpPr>
      <xdr:spPr>
        <a:xfrm>
          <a:off x="847725" y="661701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152</xdr:row>
      <xdr:rowOff>0</xdr:rowOff>
    </xdr:from>
    <xdr:to>
      <xdr:col>1</xdr:col>
      <xdr:colOff>457200</xdr:colOff>
      <xdr:row>152</xdr:row>
      <xdr:rowOff>0</xdr:rowOff>
    </xdr:to>
    <xdr:sp>
      <xdr:nvSpPr>
        <xdr:cNvPr id="112" name="Line 112"/>
        <xdr:cNvSpPr>
          <a:spLocks/>
        </xdr:cNvSpPr>
      </xdr:nvSpPr>
      <xdr:spPr>
        <a:xfrm>
          <a:off x="838200" y="661701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228600</xdr:rowOff>
    </xdr:from>
    <xdr:to>
      <xdr:col>4</xdr:col>
      <xdr:colOff>0</xdr:colOff>
      <xdr:row>30</xdr:row>
      <xdr:rowOff>228600</xdr:rowOff>
    </xdr:to>
    <xdr:sp>
      <xdr:nvSpPr>
        <xdr:cNvPr id="113" name="Line 113"/>
        <xdr:cNvSpPr>
          <a:spLocks/>
        </xdr:cNvSpPr>
      </xdr:nvSpPr>
      <xdr:spPr>
        <a:xfrm>
          <a:off x="5286375" y="1127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266700</xdr:rowOff>
    </xdr:from>
    <xdr:to>
      <xdr:col>4</xdr:col>
      <xdr:colOff>0</xdr:colOff>
      <xdr:row>31</xdr:row>
      <xdr:rowOff>266700</xdr:rowOff>
    </xdr:to>
    <xdr:sp>
      <xdr:nvSpPr>
        <xdr:cNvPr id="114" name="Line 114"/>
        <xdr:cNvSpPr>
          <a:spLocks/>
        </xdr:cNvSpPr>
      </xdr:nvSpPr>
      <xdr:spPr>
        <a:xfrm>
          <a:off x="5286375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266700</xdr:rowOff>
    </xdr:from>
    <xdr:to>
      <xdr:col>4</xdr:col>
      <xdr:colOff>0</xdr:colOff>
      <xdr:row>31</xdr:row>
      <xdr:rowOff>266700</xdr:rowOff>
    </xdr:to>
    <xdr:sp>
      <xdr:nvSpPr>
        <xdr:cNvPr id="115" name="Line 115"/>
        <xdr:cNvSpPr>
          <a:spLocks/>
        </xdr:cNvSpPr>
      </xdr:nvSpPr>
      <xdr:spPr>
        <a:xfrm>
          <a:off x="5286375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266700</xdr:rowOff>
    </xdr:from>
    <xdr:to>
      <xdr:col>4</xdr:col>
      <xdr:colOff>0</xdr:colOff>
      <xdr:row>32</xdr:row>
      <xdr:rowOff>266700</xdr:rowOff>
    </xdr:to>
    <xdr:sp>
      <xdr:nvSpPr>
        <xdr:cNvPr id="116" name="Line 116"/>
        <xdr:cNvSpPr>
          <a:spLocks/>
        </xdr:cNvSpPr>
      </xdr:nvSpPr>
      <xdr:spPr>
        <a:xfrm>
          <a:off x="5286375" y="1208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266700</xdr:rowOff>
    </xdr:from>
    <xdr:to>
      <xdr:col>4</xdr:col>
      <xdr:colOff>0</xdr:colOff>
      <xdr:row>32</xdr:row>
      <xdr:rowOff>266700</xdr:rowOff>
    </xdr:to>
    <xdr:sp>
      <xdr:nvSpPr>
        <xdr:cNvPr id="117" name="Line 117"/>
        <xdr:cNvSpPr>
          <a:spLocks/>
        </xdr:cNvSpPr>
      </xdr:nvSpPr>
      <xdr:spPr>
        <a:xfrm>
          <a:off x="5286375" y="1208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228600</xdr:rowOff>
    </xdr:from>
    <xdr:to>
      <xdr:col>4</xdr:col>
      <xdr:colOff>0</xdr:colOff>
      <xdr:row>36</xdr:row>
      <xdr:rowOff>228600</xdr:rowOff>
    </xdr:to>
    <xdr:sp>
      <xdr:nvSpPr>
        <xdr:cNvPr id="118" name="Line 118"/>
        <xdr:cNvSpPr>
          <a:spLocks/>
        </xdr:cNvSpPr>
      </xdr:nvSpPr>
      <xdr:spPr>
        <a:xfrm>
          <a:off x="5286375" y="1428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266700</xdr:rowOff>
    </xdr:from>
    <xdr:to>
      <xdr:col>4</xdr:col>
      <xdr:colOff>0</xdr:colOff>
      <xdr:row>37</xdr:row>
      <xdr:rowOff>266700</xdr:rowOff>
    </xdr:to>
    <xdr:sp>
      <xdr:nvSpPr>
        <xdr:cNvPr id="119" name="Line 119"/>
        <xdr:cNvSpPr>
          <a:spLocks/>
        </xdr:cNvSpPr>
      </xdr:nvSpPr>
      <xdr:spPr>
        <a:xfrm>
          <a:off x="5286375" y="1463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266700</xdr:rowOff>
    </xdr:from>
    <xdr:to>
      <xdr:col>4</xdr:col>
      <xdr:colOff>0</xdr:colOff>
      <xdr:row>37</xdr:row>
      <xdr:rowOff>266700</xdr:rowOff>
    </xdr:to>
    <xdr:sp>
      <xdr:nvSpPr>
        <xdr:cNvPr id="120" name="Line 120"/>
        <xdr:cNvSpPr>
          <a:spLocks/>
        </xdr:cNvSpPr>
      </xdr:nvSpPr>
      <xdr:spPr>
        <a:xfrm>
          <a:off x="5286375" y="1463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266700</xdr:rowOff>
    </xdr:from>
    <xdr:to>
      <xdr:col>4</xdr:col>
      <xdr:colOff>0</xdr:colOff>
      <xdr:row>41</xdr:row>
      <xdr:rowOff>266700</xdr:rowOff>
    </xdr:to>
    <xdr:sp>
      <xdr:nvSpPr>
        <xdr:cNvPr id="121" name="Line 121"/>
        <xdr:cNvSpPr>
          <a:spLocks/>
        </xdr:cNvSpPr>
      </xdr:nvSpPr>
      <xdr:spPr>
        <a:xfrm>
          <a:off x="5286375" y="1677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266700</xdr:rowOff>
    </xdr:from>
    <xdr:to>
      <xdr:col>4</xdr:col>
      <xdr:colOff>0</xdr:colOff>
      <xdr:row>41</xdr:row>
      <xdr:rowOff>266700</xdr:rowOff>
    </xdr:to>
    <xdr:sp>
      <xdr:nvSpPr>
        <xdr:cNvPr id="122" name="Line 122"/>
        <xdr:cNvSpPr>
          <a:spLocks/>
        </xdr:cNvSpPr>
      </xdr:nvSpPr>
      <xdr:spPr>
        <a:xfrm>
          <a:off x="5286375" y="1677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266700</xdr:rowOff>
    </xdr:from>
    <xdr:to>
      <xdr:col>4</xdr:col>
      <xdr:colOff>0</xdr:colOff>
      <xdr:row>44</xdr:row>
      <xdr:rowOff>266700</xdr:rowOff>
    </xdr:to>
    <xdr:sp>
      <xdr:nvSpPr>
        <xdr:cNvPr id="123" name="Line 123"/>
        <xdr:cNvSpPr>
          <a:spLocks/>
        </xdr:cNvSpPr>
      </xdr:nvSpPr>
      <xdr:spPr>
        <a:xfrm>
          <a:off x="5286375" y="1838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266700</xdr:rowOff>
    </xdr:from>
    <xdr:to>
      <xdr:col>4</xdr:col>
      <xdr:colOff>0</xdr:colOff>
      <xdr:row>44</xdr:row>
      <xdr:rowOff>266700</xdr:rowOff>
    </xdr:to>
    <xdr:sp>
      <xdr:nvSpPr>
        <xdr:cNvPr id="124" name="Line 124"/>
        <xdr:cNvSpPr>
          <a:spLocks/>
        </xdr:cNvSpPr>
      </xdr:nvSpPr>
      <xdr:spPr>
        <a:xfrm>
          <a:off x="5286375" y="1838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228600</xdr:rowOff>
    </xdr:from>
    <xdr:to>
      <xdr:col>4</xdr:col>
      <xdr:colOff>0</xdr:colOff>
      <xdr:row>51</xdr:row>
      <xdr:rowOff>228600</xdr:rowOff>
    </xdr:to>
    <xdr:sp>
      <xdr:nvSpPr>
        <xdr:cNvPr id="125" name="Line 125"/>
        <xdr:cNvSpPr>
          <a:spLocks/>
        </xdr:cNvSpPr>
      </xdr:nvSpPr>
      <xdr:spPr>
        <a:xfrm>
          <a:off x="5286375" y="2161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266700</xdr:rowOff>
    </xdr:from>
    <xdr:to>
      <xdr:col>4</xdr:col>
      <xdr:colOff>0</xdr:colOff>
      <xdr:row>52</xdr:row>
      <xdr:rowOff>266700</xdr:rowOff>
    </xdr:to>
    <xdr:sp>
      <xdr:nvSpPr>
        <xdr:cNvPr id="126" name="Line 126"/>
        <xdr:cNvSpPr>
          <a:spLocks/>
        </xdr:cNvSpPr>
      </xdr:nvSpPr>
      <xdr:spPr>
        <a:xfrm>
          <a:off x="5286375" y="2193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266700</xdr:rowOff>
    </xdr:from>
    <xdr:to>
      <xdr:col>4</xdr:col>
      <xdr:colOff>0</xdr:colOff>
      <xdr:row>52</xdr:row>
      <xdr:rowOff>266700</xdr:rowOff>
    </xdr:to>
    <xdr:sp>
      <xdr:nvSpPr>
        <xdr:cNvPr id="127" name="Line 127"/>
        <xdr:cNvSpPr>
          <a:spLocks/>
        </xdr:cNvSpPr>
      </xdr:nvSpPr>
      <xdr:spPr>
        <a:xfrm>
          <a:off x="5286375" y="2193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286375" y="229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29" name="Line 129"/>
        <xdr:cNvSpPr>
          <a:spLocks/>
        </xdr:cNvSpPr>
      </xdr:nvSpPr>
      <xdr:spPr>
        <a:xfrm>
          <a:off x="5286375" y="2294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266700</xdr:rowOff>
    </xdr:from>
    <xdr:to>
      <xdr:col>4</xdr:col>
      <xdr:colOff>0</xdr:colOff>
      <xdr:row>63</xdr:row>
      <xdr:rowOff>266700</xdr:rowOff>
    </xdr:to>
    <xdr:sp>
      <xdr:nvSpPr>
        <xdr:cNvPr id="130" name="Line 130"/>
        <xdr:cNvSpPr>
          <a:spLocks/>
        </xdr:cNvSpPr>
      </xdr:nvSpPr>
      <xdr:spPr>
        <a:xfrm>
          <a:off x="5286375" y="2616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266700</xdr:rowOff>
    </xdr:from>
    <xdr:to>
      <xdr:col>4</xdr:col>
      <xdr:colOff>0</xdr:colOff>
      <xdr:row>63</xdr:row>
      <xdr:rowOff>266700</xdr:rowOff>
    </xdr:to>
    <xdr:sp>
      <xdr:nvSpPr>
        <xdr:cNvPr id="131" name="Line 131"/>
        <xdr:cNvSpPr>
          <a:spLocks/>
        </xdr:cNvSpPr>
      </xdr:nvSpPr>
      <xdr:spPr>
        <a:xfrm>
          <a:off x="5286375" y="2616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228600</xdr:rowOff>
    </xdr:from>
    <xdr:to>
      <xdr:col>4</xdr:col>
      <xdr:colOff>0</xdr:colOff>
      <xdr:row>68</xdr:row>
      <xdr:rowOff>228600</xdr:rowOff>
    </xdr:to>
    <xdr:sp>
      <xdr:nvSpPr>
        <xdr:cNvPr id="132" name="Line 132"/>
        <xdr:cNvSpPr>
          <a:spLocks/>
        </xdr:cNvSpPr>
      </xdr:nvSpPr>
      <xdr:spPr>
        <a:xfrm>
          <a:off x="5286375" y="2852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266700</xdr:rowOff>
    </xdr:from>
    <xdr:to>
      <xdr:col>4</xdr:col>
      <xdr:colOff>0</xdr:colOff>
      <xdr:row>69</xdr:row>
      <xdr:rowOff>266700</xdr:rowOff>
    </xdr:to>
    <xdr:sp>
      <xdr:nvSpPr>
        <xdr:cNvPr id="133" name="Line 133"/>
        <xdr:cNvSpPr>
          <a:spLocks/>
        </xdr:cNvSpPr>
      </xdr:nvSpPr>
      <xdr:spPr>
        <a:xfrm>
          <a:off x="5286375" y="2900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266700</xdr:rowOff>
    </xdr:from>
    <xdr:to>
      <xdr:col>4</xdr:col>
      <xdr:colOff>0</xdr:colOff>
      <xdr:row>69</xdr:row>
      <xdr:rowOff>266700</xdr:rowOff>
    </xdr:to>
    <xdr:sp>
      <xdr:nvSpPr>
        <xdr:cNvPr id="134" name="Line 134"/>
        <xdr:cNvSpPr>
          <a:spLocks/>
        </xdr:cNvSpPr>
      </xdr:nvSpPr>
      <xdr:spPr>
        <a:xfrm>
          <a:off x="5286375" y="2900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35" name="Line 135"/>
        <xdr:cNvSpPr>
          <a:spLocks/>
        </xdr:cNvSpPr>
      </xdr:nvSpPr>
      <xdr:spPr>
        <a:xfrm>
          <a:off x="5286375" y="391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36" name="Line 136"/>
        <xdr:cNvSpPr>
          <a:spLocks/>
        </xdr:cNvSpPr>
      </xdr:nvSpPr>
      <xdr:spPr>
        <a:xfrm>
          <a:off x="5286375" y="3915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37" name="Line 137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38" name="Line 138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39" name="Line 139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40" name="Line 140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41" name="Line 141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42" name="Line 142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43" name="Line 143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44" name="Line 144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45" name="Line 145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46" name="Line 146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47" name="Line 147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48" name="Line 148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49" name="Line 149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51" name="Line 151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52" name="Line 152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53" name="Line 153"/>
        <xdr:cNvSpPr>
          <a:spLocks/>
        </xdr:cNvSpPr>
      </xdr:nvSpPr>
      <xdr:spPr>
        <a:xfrm>
          <a:off x="5286375" y="401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54" name="Line 154"/>
        <xdr:cNvSpPr>
          <a:spLocks/>
        </xdr:cNvSpPr>
      </xdr:nvSpPr>
      <xdr:spPr>
        <a:xfrm>
          <a:off x="5286375" y="5053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55" name="Line 155"/>
        <xdr:cNvSpPr>
          <a:spLocks/>
        </xdr:cNvSpPr>
      </xdr:nvSpPr>
      <xdr:spPr>
        <a:xfrm>
          <a:off x="5286375" y="5053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56" name="Line 156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57" name="Line 157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58" name="Line 158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59" name="Line 159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60" name="Line 160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61" name="Line 161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62" name="Line 162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63" name="Line 163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64" name="Line 164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65" name="Line 165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66" name="Line 166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67" name="Line 167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68" name="Line 168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69" name="Line 169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0</xdr:colOff>
      <xdr:row>146</xdr:row>
      <xdr:rowOff>0</xdr:rowOff>
    </xdr:to>
    <xdr:sp>
      <xdr:nvSpPr>
        <xdr:cNvPr id="170" name="Line 170"/>
        <xdr:cNvSpPr>
          <a:spLocks/>
        </xdr:cNvSpPr>
      </xdr:nvSpPr>
      <xdr:spPr>
        <a:xfrm>
          <a:off x="5286375" y="639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152</xdr:row>
      <xdr:rowOff>0</xdr:rowOff>
    </xdr:from>
    <xdr:to>
      <xdr:col>1</xdr:col>
      <xdr:colOff>466725</xdr:colOff>
      <xdr:row>152</xdr:row>
      <xdr:rowOff>0</xdr:rowOff>
    </xdr:to>
    <xdr:sp>
      <xdr:nvSpPr>
        <xdr:cNvPr id="171" name="Line 171"/>
        <xdr:cNvSpPr>
          <a:spLocks/>
        </xdr:cNvSpPr>
      </xdr:nvSpPr>
      <xdr:spPr>
        <a:xfrm>
          <a:off x="847725" y="661701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152400</xdr:rowOff>
    </xdr:from>
    <xdr:to>
      <xdr:col>4</xdr:col>
      <xdr:colOff>0</xdr:colOff>
      <xdr:row>126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5286375" y="532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152400</xdr:rowOff>
    </xdr:from>
    <xdr:to>
      <xdr:col>4</xdr:col>
      <xdr:colOff>0</xdr:colOff>
      <xdr:row>126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5286375" y="532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4" name="Line 174"/>
        <xdr:cNvSpPr>
          <a:spLocks/>
        </xdr:cNvSpPr>
      </xdr:nvSpPr>
      <xdr:spPr>
        <a:xfrm>
          <a:off x="5286375" y="539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5" name="Line 175"/>
        <xdr:cNvSpPr>
          <a:spLocks/>
        </xdr:cNvSpPr>
      </xdr:nvSpPr>
      <xdr:spPr>
        <a:xfrm>
          <a:off x="5286375" y="5391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86715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123825</xdr:rowOff>
    </xdr:from>
    <xdr:to>
      <xdr:col>4</xdr:col>
      <xdr:colOff>0</xdr:colOff>
      <xdr:row>14</xdr:row>
      <xdr:rowOff>123825</xdr:rowOff>
    </xdr:to>
    <xdr:sp>
      <xdr:nvSpPr>
        <xdr:cNvPr id="2" name="Line 2"/>
        <xdr:cNvSpPr>
          <a:spLocks/>
        </xdr:cNvSpPr>
      </xdr:nvSpPr>
      <xdr:spPr>
        <a:xfrm>
          <a:off x="3867150" y="452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7" name="Line 7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0" name="Line 10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1" name="Line 11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" name="Line 12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" name="Line 13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" name="Line 14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" name="Line 15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" name="Line 16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" name="Line 17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" name="Line 19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0" name="Line 20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1" name="Line 21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2" name="Line 22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3" name="Line 23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4" name="Line 24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142875</xdr:rowOff>
    </xdr:from>
    <xdr:to>
      <xdr:col>4</xdr:col>
      <xdr:colOff>0</xdr:colOff>
      <xdr:row>97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3867150" y="2949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6" name="Line 26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7" name="Line 27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8" name="Line 28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9" name="Line 29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30" name="Line 30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31" name="Line 31"/>
        <xdr:cNvSpPr>
          <a:spLocks/>
        </xdr:cNvSpPr>
      </xdr:nvSpPr>
      <xdr:spPr>
        <a:xfrm>
          <a:off x="3867150" y="3166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32" name="Line 32"/>
        <xdr:cNvSpPr>
          <a:spLocks/>
        </xdr:cNvSpPr>
      </xdr:nvSpPr>
      <xdr:spPr>
        <a:xfrm>
          <a:off x="3867150" y="3166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33" name="Line 33"/>
        <xdr:cNvSpPr>
          <a:spLocks/>
        </xdr:cNvSpPr>
      </xdr:nvSpPr>
      <xdr:spPr>
        <a:xfrm>
          <a:off x="3867150" y="3166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123825</xdr:rowOff>
    </xdr:from>
    <xdr:to>
      <xdr:col>4</xdr:col>
      <xdr:colOff>0</xdr:colOff>
      <xdr:row>112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3867150" y="3440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123825</xdr:rowOff>
    </xdr:from>
    <xdr:to>
      <xdr:col>4</xdr:col>
      <xdr:colOff>0</xdr:colOff>
      <xdr:row>112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3867150" y="3440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247650</xdr:rowOff>
    </xdr:from>
    <xdr:to>
      <xdr:col>4</xdr:col>
      <xdr:colOff>0</xdr:colOff>
      <xdr:row>115</xdr:row>
      <xdr:rowOff>247650</xdr:rowOff>
    </xdr:to>
    <xdr:sp>
      <xdr:nvSpPr>
        <xdr:cNvPr id="36" name="Line 36"/>
        <xdr:cNvSpPr>
          <a:spLocks/>
        </xdr:cNvSpPr>
      </xdr:nvSpPr>
      <xdr:spPr>
        <a:xfrm>
          <a:off x="3867150" y="3588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123825</xdr:rowOff>
    </xdr:from>
    <xdr:to>
      <xdr:col>4</xdr:col>
      <xdr:colOff>0</xdr:colOff>
      <xdr:row>122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3867150" y="3808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123825</xdr:rowOff>
    </xdr:from>
    <xdr:to>
      <xdr:col>4</xdr:col>
      <xdr:colOff>0</xdr:colOff>
      <xdr:row>125</xdr:row>
      <xdr:rowOff>123825</xdr:rowOff>
    </xdr:to>
    <xdr:sp>
      <xdr:nvSpPr>
        <xdr:cNvPr id="38" name="Line 38"/>
        <xdr:cNvSpPr>
          <a:spLocks/>
        </xdr:cNvSpPr>
      </xdr:nvSpPr>
      <xdr:spPr>
        <a:xfrm>
          <a:off x="3867150" y="400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9" name="Line 39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0" name="Line 40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1" name="Line 41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2" name="Line 42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3" name="Line 43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4" name="Line 44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5" name="Line 45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6" name="Line 46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7" name="Line 47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8" name="Line 48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9" name="Line 49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0" name="Line 50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1" name="Line 51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2" name="Line 52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3" name="Line 53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4" name="Line 54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5" name="Line 55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6" name="Line 56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7" name="Line 57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8" name="Line 58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9" name="Line 59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0" name="Line 60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1" name="Line 61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2" name="Line 62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3" name="Line 63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4" name="Line 64"/>
        <xdr:cNvSpPr>
          <a:spLocks/>
        </xdr:cNvSpPr>
      </xdr:nvSpPr>
      <xdr:spPr>
        <a:xfrm>
          <a:off x="386715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5" name="Line 65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6" name="Line 66"/>
        <xdr:cNvSpPr>
          <a:spLocks/>
        </xdr:cNvSpPr>
      </xdr:nvSpPr>
      <xdr:spPr>
        <a:xfrm>
          <a:off x="386715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67" name="Line 67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68" name="Line 68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69" name="Line 69"/>
        <xdr:cNvSpPr>
          <a:spLocks/>
        </xdr:cNvSpPr>
      </xdr:nvSpPr>
      <xdr:spPr>
        <a:xfrm>
          <a:off x="38671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0" name="Line 70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1" name="Line 71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2" name="Line 72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" name="Line 73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4" name="Line 74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5" name="Line 75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6" name="Line 76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7" name="Line 77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78" name="Line 78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79" name="Line 79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80" name="Line 80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81" name="Line 81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82" name="Line 82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83" name="Line 83"/>
        <xdr:cNvSpPr>
          <a:spLocks/>
        </xdr:cNvSpPr>
      </xdr:nvSpPr>
      <xdr:spPr>
        <a:xfrm>
          <a:off x="3867150" y="3166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84" name="Line 84"/>
        <xdr:cNvSpPr>
          <a:spLocks/>
        </xdr:cNvSpPr>
      </xdr:nvSpPr>
      <xdr:spPr>
        <a:xfrm>
          <a:off x="3867150" y="3166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85" name="Line 85"/>
        <xdr:cNvSpPr>
          <a:spLocks/>
        </xdr:cNvSpPr>
      </xdr:nvSpPr>
      <xdr:spPr>
        <a:xfrm>
          <a:off x="3867150" y="3166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123825</xdr:rowOff>
    </xdr:from>
    <xdr:to>
      <xdr:col>4</xdr:col>
      <xdr:colOff>0</xdr:colOff>
      <xdr:row>113</xdr:row>
      <xdr:rowOff>123825</xdr:rowOff>
    </xdr:to>
    <xdr:sp>
      <xdr:nvSpPr>
        <xdr:cNvPr id="86" name="Line 86"/>
        <xdr:cNvSpPr>
          <a:spLocks/>
        </xdr:cNvSpPr>
      </xdr:nvSpPr>
      <xdr:spPr>
        <a:xfrm>
          <a:off x="3867150" y="3478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123825</xdr:rowOff>
    </xdr:from>
    <xdr:to>
      <xdr:col>4</xdr:col>
      <xdr:colOff>0</xdr:colOff>
      <xdr:row>113</xdr:row>
      <xdr:rowOff>123825</xdr:rowOff>
    </xdr:to>
    <xdr:sp>
      <xdr:nvSpPr>
        <xdr:cNvPr id="87" name="Line 87"/>
        <xdr:cNvSpPr>
          <a:spLocks/>
        </xdr:cNvSpPr>
      </xdr:nvSpPr>
      <xdr:spPr>
        <a:xfrm>
          <a:off x="3867150" y="3478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88" name="Line 88"/>
        <xdr:cNvSpPr>
          <a:spLocks/>
        </xdr:cNvSpPr>
      </xdr:nvSpPr>
      <xdr:spPr>
        <a:xfrm>
          <a:off x="3867150" y="3601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123825</xdr:rowOff>
    </xdr:from>
    <xdr:to>
      <xdr:col>4</xdr:col>
      <xdr:colOff>0</xdr:colOff>
      <xdr:row>123</xdr:row>
      <xdr:rowOff>123825</xdr:rowOff>
    </xdr:to>
    <xdr:sp>
      <xdr:nvSpPr>
        <xdr:cNvPr id="89" name="Line 89"/>
        <xdr:cNvSpPr>
          <a:spLocks/>
        </xdr:cNvSpPr>
      </xdr:nvSpPr>
      <xdr:spPr>
        <a:xfrm>
          <a:off x="3867150" y="384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0" name="Line 90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1" name="Line 91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2" name="Line 92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3" name="Line 93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4" name="Line 94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5" name="Line 95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6" name="Line 96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7" name="Line 97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8" name="Line 98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9" name="Line 99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141</xdr:row>
      <xdr:rowOff>0</xdr:rowOff>
    </xdr:from>
    <xdr:to>
      <xdr:col>1</xdr:col>
      <xdr:colOff>466725</xdr:colOff>
      <xdr:row>141</xdr:row>
      <xdr:rowOff>0</xdr:rowOff>
    </xdr:to>
    <xdr:sp>
      <xdr:nvSpPr>
        <xdr:cNvPr id="110" name="Line 110"/>
        <xdr:cNvSpPr>
          <a:spLocks/>
        </xdr:cNvSpPr>
      </xdr:nvSpPr>
      <xdr:spPr>
        <a:xfrm>
          <a:off x="714375" y="44253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141</xdr:row>
      <xdr:rowOff>0</xdr:rowOff>
    </xdr:from>
    <xdr:to>
      <xdr:col>1</xdr:col>
      <xdr:colOff>466725</xdr:colOff>
      <xdr:row>141</xdr:row>
      <xdr:rowOff>0</xdr:rowOff>
    </xdr:to>
    <xdr:sp>
      <xdr:nvSpPr>
        <xdr:cNvPr id="111" name="Line 111"/>
        <xdr:cNvSpPr>
          <a:spLocks/>
        </xdr:cNvSpPr>
      </xdr:nvSpPr>
      <xdr:spPr>
        <a:xfrm>
          <a:off x="714375" y="44253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141</xdr:row>
      <xdr:rowOff>0</xdr:rowOff>
    </xdr:from>
    <xdr:to>
      <xdr:col>1</xdr:col>
      <xdr:colOff>457200</xdr:colOff>
      <xdr:row>141</xdr:row>
      <xdr:rowOff>0</xdr:rowOff>
    </xdr:to>
    <xdr:sp>
      <xdr:nvSpPr>
        <xdr:cNvPr id="112" name="Line 112"/>
        <xdr:cNvSpPr>
          <a:spLocks/>
        </xdr:cNvSpPr>
      </xdr:nvSpPr>
      <xdr:spPr>
        <a:xfrm>
          <a:off x="704850" y="44253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113" name="Line 113"/>
        <xdr:cNvSpPr>
          <a:spLocks/>
        </xdr:cNvSpPr>
      </xdr:nvSpPr>
      <xdr:spPr>
        <a:xfrm>
          <a:off x="386715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266700</xdr:rowOff>
    </xdr:from>
    <xdr:to>
      <xdr:col>4</xdr:col>
      <xdr:colOff>0</xdr:colOff>
      <xdr:row>28</xdr:row>
      <xdr:rowOff>266700</xdr:rowOff>
    </xdr:to>
    <xdr:sp>
      <xdr:nvSpPr>
        <xdr:cNvPr id="114" name="Line 114"/>
        <xdr:cNvSpPr>
          <a:spLocks/>
        </xdr:cNvSpPr>
      </xdr:nvSpPr>
      <xdr:spPr>
        <a:xfrm>
          <a:off x="3867150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266700</xdr:rowOff>
    </xdr:from>
    <xdr:to>
      <xdr:col>4</xdr:col>
      <xdr:colOff>0</xdr:colOff>
      <xdr:row>28</xdr:row>
      <xdr:rowOff>266700</xdr:rowOff>
    </xdr:to>
    <xdr:sp>
      <xdr:nvSpPr>
        <xdr:cNvPr id="115" name="Line 115"/>
        <xdr:cNvSpPr>
          <a:spLocks/>
        </xdr:cNvSpPr>
      </xdr:nvSpPr>
      <xdr:spPr>
        <a:xfrm>
          <a:off x="3867150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266700</xdr:rowOff>
    </xdr:from>
    <xdr:to>
      <xdr:col>4</xdr:col>
      <xdr:colOff>0</xdr:colOff>
      <xdr:row>29</xdr:row>
      <xdr:rowOff>266700</xdr:rowOff>
    </xdr:to>
    <xdr:sp>
      <xdr:nvSpPr>
        <xdr:cNvPr id="116" name="Line 116"/>
        <xdr:cNvSpPr>
          <a:spLocks/>
        </xdr:cNvSpPr>
      </xdr:nvSpPr>
      <xdr:spPr>
        <a:xfrm>
          <a:off x="386715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266700</xdr:rowOff>
    </xdr:from>
    <xdr:to>
      <xdr:col>4</xdr:col>
      <xdr:colOff>0</xdr:colOff>
      <xdr:row>29</xdr:row>
      <xdr:rowOff>266700</xdr:rowOff>
    </xdr:to>
    <xdr:sp>
      <xdr:nvSpPr>
        <xdr:cNvPr id="117" name="Line 117"/>
        <xdr:cNvSpPr>
          <a:spLocks/>
        </xdr:cNvSpPr>
      </xdr:nvSpPr>
      <xdr:spPr>
        <a:xfrm>
          <a:off x="386715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>
      <xdr:nvSpPr>
        <xdr:cNvPr id="118" name="Line 118"/>
        <xdr:cNvSpPr>
          <a:spLocks/>
        </xdr:cNvSpPr>
      </xdr:nvSpPr>
      <xdr:spPr>
        <a:xfrm>
          <a:off x="386715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266700</xdr:rowOff>
    </xdr:from>
    <xdr:to>
      <xdr:col>4</xdr:col>
      <xdr:colOff>0</xdr:colOff>
      <xdr:row>35</xdr:row>
      <xdr:rowOff>266700</xdr:rowOff>
    </xdr:to>
    <xdr:sp>
      <xdr:nvSpPr>
        <xdr:cNvPr id="119" name="Line 119"/>
        <xdr:cNvSpPr>
          <a:spLocks/>
        </xdr:cNvSpPr>
      </xdr:nvSpPr>
      <xdr:spPr>
        <a:xfrm>
          <a:off x="3867150" y="1082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266700</xdr:rowOff>
    </xdr:from>
    <xdr:to>
      <xdr:col>4</xdr:col>
      <xdr:colOff>0</xdr:colOff>
      <xdr:row>35</xdr:row>
      <xdr:rowOff>266700</xdr:rowOff>
    </xdr:to>
    <xdr:sp>
      <xdr:nvSpPr>
        <xdr:cNvPr id="120" name="Line 120"/>
        <xdr:cNvSpPr>
          <a:spLocks/>
        </xdr:cNvSpPr>
      </xdr:nvSpPr>
      <xdr:spPr>
        <a:xfrm>
          <a:off x="3867150" y="1082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266700</xdr:rowOff>
    </xdr:from>
    <xdr:to>
      <xdr:col>4</xdr:col>
      <xdr:colOff>0</xdr:colOff>
      <xdr:row>39</xdr:row>
      <xdr:rowOff>266700</xdr:rowOff>
    </xdr:to>
    <xdr:sp>
      <xdr:nvSpPr>
        <xdr:cNvPr id="121" name="Line 121"/>
        <xdr:cNvSpPr>
          <a:spLocks/>
        </xdr:cNvSpPr>
      </xdr:nvSpPr>
      <xdr:spPr>
        <a:xfrm>
          <a:off x="3867150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266700</xdr:rowOff>
    </xdr:from>
    <xdr:to>
      <xdr:col>4</xdr:col>
      <xdr:colOff>0</xdr:colOff>
      <xdr:row>39</xdr:row>
      <xdr:rowOff>266700</xdr:rowOff>
    </xdr:to>
    <xdr:sp>
      <xdr:nvSpPr>
        <xdr:cNvPr id="122" name="Line 122"/>
        <xdr:cNvSpPr>
          <a:spLocks/>
        </xdr:cNvSpPr>
      </xdr:nvSpPr>
      <xdr:spPr>
        <a:xfrm>
          <a:off x="3867150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266700</xdr:rowOff>
    </xdr:from>
    <xdr:to>
      <xdr:col>4</xdr:col>
      <xdr:colOff>0</xdr:colOff>
      <xdr:row>42</xdr:row>
      <xdr:rowOff>266700</xdr:rowOff>
    </xdr:to>
    <xdr:sp>
      <xdr:nvSpPr>
        <xdr:cNvPr id="123" name="Line 123"/>
        <xdr:cNvSpPr>
          <a:spLocks/>
        </xdr:cNvSpPr>
      </xdr:nvSpPr>
      <xdr:spPr>
        <a:xfrm>
          <a:off x="3867150" y="137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266700</xdr:rowOff>
    </xdr:from>
    <xdr:to>
      <xdr:col>4</xdr:col>
      <xdr:colOff>0</xdr:colOff>
      <xdr:row>42</xdr:row>
      <xdr:rowOff>266700</xdr:rowOff>
    </xdr:to>
    <xdr:sp>
      <xdr:nvSpPr>
        <xdr:cNvPr id="124" name="Line 124"/>
        <xdr:cNvSpPr>
          <a:spLocks/>
        </xdr:cNvSpPr>
      </xdr:nvSpPr>
      <xdr:spPr>
        <a:xfrm>
          <a:off x="3867150" y="137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228600</xdr:rowOff>
    </xdr:from>
    <xdr:to>
      <xdr:col>4</xdr:col>
      <xdr:colOff>0</xdr:colOff>
      <xdr:row>52</xdr:row>
      <xdr:rowOff>228600</xdr:rowOff>
    </xdr:to>
    <xdr:sp>
      <xdr:nvSpPr>
        <xdr:cNvPr id="125" name="Line 125"/>
        <xdr:cNvSpPr>
          <a:spLocks/>
        </xdr:cNvSpPr>
      </xdr:nvSpPr>
      <xdr:spPr>
        <a:xfrm>
          <a:off x="3867150" y="1644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238125</xdr:rowOff>
    </xdr:from>
    <xdr:to>
      <xdr:col>4</xdr:col>
      <xdr:colOff>0</xdr:colOff>
      <xdr:row>53</xdr:row>
      <xdr:rowOff>238125</xdr:rowOff>
    </xdr:to>
    <xdr:sp>
      <xdr:nvSpPr>
        <xdr:cNvPr id="126" name="Line 126"/>
        <xdr:cNvSpPr>
          <a:spLocks/>
        </xdr:cNvSpPr>
      </xdr:nvSpPr>
      <xdr:spPr>
        <a:xfrm>
          <a:off x="3867150" y="1667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238125</xdr:rowOff>
    </xdr:from>
    <xdr:to>
      <xdr:col>4</xdr:col>
      <xdr:colOff>0</xdr:colOff>
      <xdr:row>53</xdr:row>
      <xdr:rowOff>238125</xdr:rowOff>
    </xdr:to>
    <xdr:sp>
      <xdr:nvSpPr>
        <xdr:cNvPr id="127" name="Line 127"/>
        <xdr:cNvSpPr>
          <a:spLocks/>
        </xdr:cNvSpPr>
      </xdr:nvSpPr>
      <xdr:spPr>
        <a:xfrm>
          <a:off x="3867150" y="1667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67150" y="1752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67150" y="1752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266700</xdr:rowOff>
    </xdr:from>
    <xdr:to>
      <xdr:col>4</xdr:col>
      <xdr:colOff>0</xdr:colOff>
      <xdr:row>65</xdr:row>
      <xdr:rowOff>266700</xdr:rowOff>
    </xdr:to>
    <xdr:sp>
      <xdr:nvSpPr>
        <xdr:cNvPr id="130" name="Line 130"/>
        <xdr:cNvSpPr>
          <a:spLocks/>
        </xdr:cNvSpPr>
      </xdr:nvSpPr>
      <xdr:spPr>
        <a:xfrm>
          <a:off x="3867150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266700</xdr:rowOff>
    </xdr:from>
    <xdr:to>
      <xdr:col>4</xdr:col>
      <xdr:colOff>0</xdr:colOff>
      <xdr:row>65</xdr:row>
      <xdr:rowOff>266700</xdr:rowOff>
    </xdr:to>
    <xdr:sp>
      <xdr:nvSpPr>
        <xdr:cNvPr id="131" name="Line 131"/>
        <xdr:cNvSpPr>
          <a:spLocks/>
        </xdr:cNvSpPr>
      </xdr:nvSpPr>
      <xdr:spPr>
        <a:xfrm>
          <a:off x="3867150" y="1976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132" name="Line 132"/>
        <xdr:cNvSpPr>
          <a:spLocks/>
        </xdr:cNvSpPr>
      </xdr:nvSpPr>
      <xdr:spPr>
        <a:xfrm>
          <a:off x="3867150" y="2166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67150" y="2201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67150" y="2201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67150" y="2239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67150" y="2239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671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67150" y="2954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67150" y="409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141</xdr:row>
      <xdr:rowOff>0</xdr:rowOff>
    </xdr:from>
    <xdr:to>
      <xdr:col>1</xdr:col>
      <xdr:colOff>466725</xdr:colOff>
      <xdr:row>141</xdr:row>
      <xdr:rowOff>0</xdr:rowOff>
    </xdr:to>
    <xdr:sp>
      <xdr:nvSpPr>
        <xdr:cNvPr id="171" name="Line 171"/>
        <xdr:cNvSpPr>
          <a:spLocks/>
        </xdr:cNvSpPr>
      </xdr:nvSpPr>
      <xdr:spPr>
        <a:xfrm>
          <a:off x="714375" y="44253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3867150" y="2969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3867150" y="2969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67150" y="3049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67150" y="3049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123825</xdr:rowOff>
    </xdr:from>
    <xdr:to>
      <xdr:col>4</xdr:col>
      <xdr:colOff>0</xdr:colOff>
      <xdr:row>102</xdr:row>
      <xdr:rowOff>123825</xdr:rowOff>
    </xdr:to>
    <xdr:sp>
      <xdr:nvSpPr>
        <xdr:cNvPr id="176" name="Line 176"/>
        <xdr:cNvSpPr>
          <a:spLocks/>
        </xdr:cNvSpPr>
      </xdr:nvSpPr>
      <xdr:spPr>
        <a:xfrm>
          <a:off x="386715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123825</xdr:rowOff>
    </xdr:from>
    <xdr:to>
      <xdr:col>4</xdr:col>
      <xdr:colOff>0</xdr:colOff>
      <xdr:row>102</xdr:row>
      <xdr:rowOff>123825</xdr:rowOff>
    </xdr:to>
    <xdr:sp>
      <xdr:nvSpPr>
        <xdr:cNvPr id="177" name="Line 177"/>
        <xdr:cNvSpPr>
          <a:spLocks/>
        </xdr:cNvSpPr>
      </xdr:nvSpPr>
      <xdr:spPr>
        <a:xfrm>
          <a:off x="3867150" y="317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123825</xdr:rowOff>
    </xdr:from>
    <xdr:to>
      <xdr:col>4</xdr:col>
      <xdr:colOff>0</xdr:colOff>
      <xdr:row>103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3867150" y="3197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123825</xdr:rowOff>
    </xdr:from>
    <xdr:to>
      <xdr:col>4</xdr:col>
      <xdr:colOff>0</xdr:colOff>
      <xdr:row>103</xdr:row>
      <xdr:rowOff>123825</xdr:rowOff>
    </xdr:to>
    <xdr:sp>
      <xdr:nvSpPr>
        <xdr:cNvPr id="179" name="Line 179"/>
        <xdr:cNvSpPr>
          <a:spLocks/>
        </xdr:cNvSpPr>
      </xdr:nvSpPr>
      <xdr:spPr>
        <a:xfrm>
          <a:off x="3867150" y="3197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123825</xdr:rowOff>
    </xdr:from>
    <xdr:to>
      <xdr:col>4</xdr:col>
      <xdr:colOff>0</xdr:colOff>
      <xdr:row>137</xdr:row>
      <xdr:rowOff>123825</xdr:rowOff>
    </xdr:to>
    <xdr:sp>
      <xdr:nvSpPr>
        <xdr:cNvPr id="180" name="Line 180"/>
        <xdr:cNvSpPr>
          <a:spLocks/>
        </xdr:cNvSpPr>
      </xdr:nvSpPr>
      <xdr:spPr>
        <a:xfrm>
          <a:off x="3867150" y="430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67150" y="4390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4"/>
  <sheetViews>
    <sheetView view="pageBreakPreview" zoomScale="60" zoomScaleNormal="75" workbookViewId="0" topLeftCell="B220">
      <selection activeCell="F13" sqref="F13"/>
    </sheetView>
  </sheetViews>
  <sheetFormatPr defaultColWidth="9.00390625" defaultRowHeight="12.75"/>
  <cols>
    <col min="1" max="1" width="6.375" style="1" customWidth="1"/>
    <col min="2" max="2" width="9.875" style="1" bestFit="1" customWidth="1"/>
    <col min="3" max="3" width="10.00390625" style="1" bestFit="1" customWidth="1"/>
    <col min="4" max="4" width="43.125" style="0" customWidth="1"/>
    <col min="5" max="5" width="19.00390625" style="3" customWidth="1"/>
    <col min="6" max="6" width="18.625" style="2" customWidth="1"/>
    <col min="7" max="7" width="19.125" style="3" customWidth="1"/>
    <col min="8" max="8" width="8.25390625" style="3" customWidth="1"/>
    <col min="9" max="9" width="12.75390625" style="11" customWidth="1"/>
    <col min="10" max="10" width="11.75390625" style="0" customWidth="1"/>
  </cols>
  <sheetData>
    <row r="1" spans="5:9" ht="18">
      <c r="E1" s="20"/>
      <c r="F1" s="32" t="s">
        <v>79</v>
      </c>
      <c r="G1" s="4"/>
      <c r="H1"/>
      <c r="I1" s="5"/>
    </row>
    <row r="2" spans="5:9" ht="18">
      <c r="E2" s="20"/>
      <c r="F2" s="33" t="s">
        <v>81</v>
      </c>
      <c r="G2" s="7"/>
      <c r="H2"/>
      <c r="I2" s="5"/>
    </row>
    <row r="3" spans="5:9" ht="18">
      <c r="E3" s="20"/>
      <c r="F3" s="33" t="s">
        <v>82</v>
      </c>
      <c r="G3" s="7"/>
      <c r="H3"/>
      <c r="I3" s="5"/>
    </row>
    <row r="4" spans="6:9" ht="12.75">
      <c r="F4" s="6"/>
      <c r="G4" s="7"/>
      <c r="H4"/>
      <c r="I4" s="5"/>
    </row>
    <row r="5" spans="7:9" ht="6.75" customHeight="1">
      <c r="G5"/>
      <c r="H5" s="5"/>
      <c r="I5"/>
    </row>
    <row r="6" spans="1:4" ht="20.25">
      <c r="A6" s="8" t="s">
        <v>75</v>
      </c>
      <c r="B6" s="9"/>
      <c r="C6" s="8"/>
      <c r="D6" s="10"/>
    </row>
    <row r="7" spans="1:4" ht="20.25">
      <c r="A7" s="19" t="s">
        <v>115</v>
      </c>
      <c r="B7" s="9"/>
      <c r="C7" s="12"/>
      <c r="D7" s="13"/>
    </row>
    <row r="8" spans="2:4" ht="15" customHeight="1">
      <c r="B8" s="9"/>
      <c r="C8" s="12"/>
      <c r="D8" s="13"/>
    </row>
    <row r="9" spans="1:7" s="14" customFormat="1" ht="72" customHeight="1">
      <c r="A9" s="36" t="s">
        <v>0</v>
      </c>
      <c r="B9" s="36" t="s">
        <v>1</v>
      </c>
      <c r="C9" s="36" t="s">
        <v>2</v>
      </c>
      <c r="D9" s="34" t="s">
        <v>3</v>
      </c>
      <c r="E9" s="21" t="s">
        <v>73</v>
      </c>
      <c r="F9" s="35" t="s">
        <v>83</v>
      </c>
      <c r="G9" s="21" t="s">
        <v>74</v>
      </c>
    </row>
    <row r="10" spans="1:7" s="15" customFormat="1" ht="12">
      <c r="A10" s="22">
        <v>1</v>
      </c>
      <c r="B10" s="22">
        <v>2</v>
      </c>
      <c r="C10" s="22">
        <v>3</v>
      </c>
      <c r="D10" s="23">
        <v>4</v>
      </c>
      <c r="E10" s="23">
        <v>6</v>
      </c>
      <c r="F10" s="24">
        <v>8</v>
      </c>
      <c r="G10" s="24">
        <v>9</v>
      </c>
    </row>
    <row r="11" spans="1:7" s="16" customFormat="1" ht="24" customHeight="1">
      <c r="A11" s="37" t="s">
        <v>4</v>
      </c>
      <c r="B11" s="37"/>
      <c r="C11" s="37"/>
      <c r="D11" s="30" t="s">
        <v>5</v>
      </c>
      <c r="E11" s="25">
        <f>SUM(E17,E12)</f>
        <v>383000</v>
      </c>
      <c r="F11" s="25">
        <f>SUM(F17,F12)</f>
        <v>383000</v>
      </c>
      <c r="G11" s="25">
        <f>SUM(G12,G15,G17)</f>
        <v>87200</v>
      </c>
    </row>
    <row r="12" spans="1:7" s="16" customFormat="1" ht="32.25" customHeight="1">
      <c r="A12" s="37"/>
      <c r="B12" s="37" t="s">
        <v>6</v>
      </c>
      <c r="C12" s="37"/>
      <c r="D12" s="30" t="s">
        <v>7</v>
      </c>
      <c r="E12" s="25">
        <f>SUM(E13)</f>
        <v>44000</v>
      </c>
      <c r="F12" s="38">
        <f>SUM(F13:F14)</f>
        <v>44000</v>
      </c>
      <c r="G12" s="42">
        <v>0</v>
      </c>
    </row>
    <row r="13" spans="1:7" s="16" customFormat="1" ht="83.25" customHeight="1">
      <c r="A13" s="37"/>
      <c r="B13" s="37"/>
      <c r="C13" s="37">
        <v>211</v>
      </c>
      <c r="D13" s="31" t="s">
        <v>8</v>
      </c>
      <c r="E13" s="25">
        <v>44000</v>
      </c>
      <c r="F13" s="39"/>
      <c r="G13" s="27"/>
    </row>
    <row r="14" spans="1:7" s="16" customFormat="1" ht="21" customHeight="1">
      <c r="A14" s="37"/>
      <c r="B14" s="37"/>
      <c r="C14" s="37" t="s">
        <v>87</v>
      </c>
      <c r="D14" s="31" t="s">
        <v>17</v>
      </c>
      <c r="E14" s="25"/>
      <c r="F14" s="39">
        <v>44000</v>
      </c>
      <c r="G14" s="27"/>
    </row>
    <row r="15" spans="1:7" s="16" customFormat="1" ht="32.25" customHeight="1">
      <c r="A15" s="37"/>
      <c r="B15" s="37" t="s">
        <v>76</v>
      </c>
      <c r="C15" s="37"/>
      <c r="D15" s="30" t="s">
        <v>77</v>
      </c>
      <c r="E15" s="25">
        <v>0</v>
      </c>
      <c r="F15" s="38">
        <v>0</v>
      </c>
      <c r="G15" s="26">
        <f>SUM(G16)</f>
        <v>7200</v>
      </c>
    </row>
    <row r="16" spans="1:7" s="16" customFormat="1" ht="45">
      <c r="A16" s="37"/>
      <c r="B16" s="37"/>
      <c r="C16" s="37" t="s">
        <v>110</v>
      </c>
      <c r="D16" s="31" t="s">
        <v>116</v>
      </c>
      <c r="E16" s="25"/>
      <c r="F16" s="39"/>
      <c r="G16" s="28">
        <v>7200</v>
      </c>
    </row>
    <row r="17" spans="1:7" s="16" customFormat="1" ht="21.75" customHeight="1">
      <c r="A17" s="37"/>
      <c r="B17" s="37" t="s">
        <v>9</v>
      </c>
      <c r="C17" s="37"/>
      <c r="D17" s="30" t="s">
        <v>10</v>
      </c>
      <c r="E17" s="25">
        <f>SUM(E18:E18)</f>
        <v>339000</v>
      </c>
      <c r="F17" s="38">
        <f>SUM(F19:F29)</f>
        <v>339000</v>
      </c>
      <c r="G17" s="38">
        <f>SUM(G18:G30)</f>
        <v>80000</v>
      </c>
    </row>
    <row r="18" spans="1:7" s="16" customFormat="1" ht="75.75" customHeight="1">
      <c r="A18" s="37"/>
      <c r="B18" s="37"/>
      <c r="C18" s="37" t="s">
        <v>11</v>
      </c>
      <c r="D18" s="31" t="s">
        <v>8</v>
      </c>
      <c r="E18" s="28">
        <v>339000</v>
      </c>
      <c r="F18" s="39"/>
      <c r="G18" s="27"/>
    </row>
    <row r="19" spans="1:7" s="16" customFormat="1" ht="22.5" customHeight="1">
      <c r="A19" s="37"/>
      <c r="B19" s="37"/>
      <c r="C19" s="37" t="s">
        <v>89</v>
      </c>
      <c r="D19" s="31" t="s">
        <v>78</v>
      </c>
      <c r="E19" s="28"/>
      <c r="F19" s="39">
        <v>43000</v>
      </c>
      <c r="G19" s="27"/>
    </row>
    <row r="20" spans="1:7" s="16" customFormat="1" ht="30">
      <c r="A20" s="37"/>
      <c r="B20" s="37"/>
      <c r="C20" s="37" t="s">
        <v>88</v>
      </c>
      <c r="D20" s="31" t="s">
        <v>33</v>
      </c>
      <c r="E20" s="28"/>
      <c r="F20" s="39">
        <v>181000</v>
      </c>
      <c r="G20" s="27"/>
    </row>
    <row r="21" spans="1:7" s="16" customFormat="1" ht="22.5" customHeight="1">
      <c r="A21" s="37"/>
      <c r="B21" s="37"/>
      <c r="C21" s="37" t="s">
        <v>90</v>
      </c>
      <c r="D21" s="31" t="s">
        <v>12</v>
      </c>
      <c r="E21" s="28"/>
      <c r="F21" s="39">
        <v>18000</v>
      </c>
      <c r="G21" s="27"/>
    </row>
    <row r="22" spans="1:7" s="16" customFormat="1" ht="22.5" customHeight="1">
      <c r="A22" s="37"/>
      <c r="B22" s="37"/>
      <c r="C22" s="37" t="s">
        <v>91</v>
      </c>
      <c r="D22" s="31" t="s">
        <v>13</v>
      </c>
      <c r="E22" s="28"/>
      <c r="F22" s="39">
        <v>43100</v>
      </c>
      <c r="G22" s="27"/>
    </row>
    <row r="23" spans="1:7" s="16" customFormat="1" ht="22.5" customHeight="1">
      <c r="A23" s="37"/>
      <c r="B23" s="37"/>
      <c r="C23" s="37" t="s">
        <v>92</v>
      </c>
      <c r="D23" s="31" t="s">
        <v>14</v>
      </c>
      <c r="E23" s="28"/>
      <c r="F23" s="39">
        <v>5900</v>
      </c>
      <c r="G23" s="27"/>
    </row>
    <row r="24" spans="1:7" s="16" customFormat="1" ht="24.75" customHeight="1">
      <c r="A24" s="37"/>
      <c r="B24" s="37"/>
      <c r="C24" s="37" t="s">
        <v>93</v>
      </c>
      <c r="D24" s="31" t="s">
        <v>15</v>
      </c>
      <c r="E24" s="28"/>
      <c r="F24" s="39">
        <v>3000</v>
      </c>
      <c r="G24" s="27"/>
    </row>
    <row r="25" spans="1:7" s="16" customFormat="1" ht="24.75" customHeight="1">
      <c r="A25" s="37"/>
      <c r="B25" s="37"/>
      <c r="C25" s="37" t="s">
        <v>94</v>
      </c>
      <c r="D25" s="31" t="s">
        <v>16</v>
      </c>
      <c r="E25" s="28"/>
      <c r="F25" s="39">
        <v>3000</v>
      </c>
      <c r="G25" s="27"/>
    </row>
    <row r="26" spans="1:7" s="16" customFormat="1" ht="24.75" customHeight="1">
      <c r="A26" s="37"/>
      <c r="B26" s="37"/>
      <c r="C26" s="37" t="s">
        <v>87</v>
      </c>
      <c r="D26" s="31" t="s">
        <v>17</v>
      </c>
      <c r="E26" s="28"/>
      <c r="F26" s="39">
        <v>20000</v>
      </c>
      <c r="G26" s="27"/>
    </row>
    <row r="27" spans="1:7" s="16" customFormat="1" ht="24.75" customHeight="1">
      <c r="A27" s="37"/>
      <c r="B27" s="37"/>
      <c r="C27" s="37" t="s">
        <v>95</v>
      </c>
      <c r="D27" s="31" t="s">
        <v>18</v>
      </c>
      <c r="E27" s="28"/>
      <c r="F27" s="39">
        <v>13000</v>
      </c>
      <c r="G27" s="27"/>
    </row>
    <row r="28" spans="1:7" s="16" customFormat="1" ht="24.75" customHeight="1">
      <c r="A28" s="37"/>
      <c r="B28" s="37"/>
      <c r="C28" s="37" t="s">
        <v>96</v>
      </c>
      <c r="D28" s="31" t="s">
        <v>19</v>
      </c>
      <c r="E28" s="28"/>
      <c r="F28" s="39">
        <v>2000</v>
      </c>
      <c r="G28" s="27"/>
    </row>
    <row r="29" spans="1:7" s="16" customFormat="1" ht="33" customHeight="1">
      <c r="A29" s="37"/>
      <c r="B29" s="37"/>
      <c r="C29" s="37" t="s">
        <v>97</v>
      </c>
      <c r="D29" s="31" t="s">
        <v>20</v>
      </c>
      <c r="E29" s="28"/>
      <c r="F29" s="39">
        <v>7000</v>
      </c>
      <c r="G29" s="27"/>
    </row>
    <row r="30" spans="1:7" s="16" customFormat="1" ht="45">
      <c r="A30" s="37"/>
      <c r="B30" s="37"/>
      <c r="C30" s="37" t="s">
        <v>110</v>
      </c>
      <c r="D30" s="31" t="s">
        <v>116</v>
      </c>
      <c r="E30" s="28"/>
      <c r="F30" s="39"/>
      <c r="G30" s="28">
        <v>80000</v>
      </c>
    </row>
    <row r="31" spans="1:7" s="16" customFormat="1" ht="24" customHeight="1">
      <c r="A31" s="37" t="s">
        <v>21</v>
      </c>
      <c r="B31" s="37"/>
      <c r="C31" s="37"/>
      <c r="D31" s="30" t="s">
        <v>22</v>
      </c>
      <c r="E31" s="25">
        <f>SUM(E32)</f>
        <v>13000</v>
      </c>
      <c r="F31" s="38">
        <f>SUM(F32)</f>
        <v>13000</v>
      </c>
      <c r="G31" s="26">
        <f>SUM(G32)</f>
        <v>979000</v>
      </c>
    </row>
    <row r="32" spans="1:7" s="16" customFormat="1" ht="36.75" customHeight="1">
      <c r="A32" s="37"/>
      <c r="B32" s="37" t="s">
        <v>23</v>
      </c>
      <c r="C32" s="37"/>
      <c r="D32" s="30" t="s">
        <v>24</v>
      </c>
      <c r="E32" s="25">
        <f>SUM(E33:E33)</f>
        <v>13000</v>
      </c>
      <c r="F32" s="38">
        <f>SUM(F33:F35)</f>
        <v>13000</v>
      </c>
      <c r="G32" s="28">
        <f>SUM(G36)</f>
        <v>979000</v>
      </c>
    </row>
    <row r="33" spans="1:7" s="16" customFormat="1" ht="84.75" customHeight="1">
      <c r="A33" s="37"/>
      <c r="B33" s="37"/>
      <c r="C33" s="37" t="s">
        <v>11</v>
      </c>
      <c r="D33" s="31" t="s">
        <v>8</v>
      </c>
      <c r="E33" s="28">
        <v>13000</v>
      </c>
      <c r="F33" s="39"/>
      <c r="G33" s="27"/>
    </row>
    <row r="34" spans="1:7" s="16" customFormat="1" ht="23.25" customHeight="1">
      <c r="A34" s="37"/>
      <c r="B34" s="37"/>
      <c r="C34" s="37" t="s">
        <v>87</v>
      </c>
      <c r="D34" s="31" t="s">
        <v>17</v>
      </c>
      <c r="E34" s="28"/>
      <c r="F34" s="39">
        <v>10000</v>
      </c>
      <c r="G34" s="27"/>
    </row>
    <row r="35" spans="1:7" s="16" customFormat="1" ht="23.25" customHeight="1">
      <c r="A35" s="37"/>
      <c r="B35" s="37"/>
      <c r="C35" s="37" t="s">
        <v>96</v>
      </c>
      <c r="D35" s="31" t="s">
        <v>19</v>
      </c>
      <c r="E35" s="28"/>
      <c r="F35" s="39">
        <v>3000</v>
      </c>
      <c r="G35" s="27"/>
    </row>
    <row r="36" spans="1:7" s="16" customFormat="1" ht="45">
      <c r="A36" s="37"/>
      <c r="B36" s="37"/>
      <c r="C36" s="37" t="s">
        <v>110</v>
      </c>
      <c r="D36" s="31" t="s">
        <v>116</v>
      </c>
      <c r="E36" s="25"/>
      <c r="F36" s="39"/>
      <c r="G36" s="28">
        <v>979000</v>
      </c>
    </row>
    <row r="37" spans="1:7" s="16" customFormat="1" ht="24" customHeight="1">
      <c r="A37" s="37" t="s">
        <v>25</v>
      </c>
      <c r="B37" s="37"/>
      <c r="C37" s="37"/>
      <c r="D37" s="30" t="s">
        <v>26</v>
      </c>
      <c r="E37" s="25">
        <f>SUM(E38,E41,E44)</f>
        <v>141466</v>
      </c>
      <c r="F37" s="40">
        <f>SUM(F38,F41,F44)</f>
        <v>141466</v>
      </c>
      <c r="G37" s="27"/>
    </row>
    <row r="38" spans="1:7" s="16" customFormat="1" ht="24" customHeight="1">
      <c r="A38" s="37"/>
      <c r="B38" s="37" t="s">
        <v>27</v>
      </c>
      <c r="C38" s="37"/>
      <c r="D38" s="30" t="s">
        <v>28</v>
      </c>
      <c r="E38" s="25">
        <f>SUM(E39)</f>
        <v>35000</v>
      </c>
      <c r="F38" s="38">
        <f>SUM(F39:F40)</f>
        <v>35000</v>
      </c>
      <c r="G38" s="27"/>
    </row>
    <row r="39" spans="1:7" s="16" customFormat="1" ht="79.5" customHeight="1">
      <c r="A39" s="37"/>
      <c r="B39" s="37"/>
      <c r="C39" s="37" t="s">
        <v>11</v>
      </c>
      <c r="D39" s="31" t="s">
        <v>8</v>
      </c>
      <c r="E39" s="25">
        <v>35000</v>
      </c>
      <c r="F39" s="39"/>
      <c r="G39" s="27"/>
    </row>
    <row r="40" spans="1:7" s="16" customFormat="1" ht="30" customHeight="1">
      <c r="A40" s="37"/>
      <c r="B40" s="37"/>
      <c r="C40" s="37" t="s">
        <v>87</v>
      </c>
      <c r="D40" s="31" t="s">
        <v>17</v>
      </c>
      <c r="E40" s="25"/>
      <c r="F40" s="39">
        <v>35000</v>
      </c>
      <c r="G40" s="27"/>
    </row>
    <row r="41" spans="1:7" s="16" customFormat="1" ht="35.25" customHeight="1">
      <c r="A41" s="37"/>
      <c r="B41" s="37" t="s">
        <v>29</v>
      </c>
      <c r="C41" s="37"/>
      <c r="D41" s="30" t="s">
        <v>30</v>
      </c>
      <c r="E41" s="25">
        <f>SUM(E42)</f>
        <v>4000</v>
      </c>
      <c r="F41" s="38">
        <f>SUM(F42:F43)</f>
        <v>4000</v>
      </c>
      <c r="G41" s="27"/>
    </row>
    <row r="42" spans="1:7" s="16" customFormat="1" ht="78" customHeight="1">
      <c r="A42" s="37"/>
      <c r="B42" s="37"/>
      <c r="C42" s="37" t="s">
        <v>11</v>
      </c>
      <c r="D42" s="31" t="s">
        <v>8</v>
      </c>
      <c r="E42" s="28">
        <v>4000</v>
      </c>
      <c r="F42" s="39"/>
      <c r="G42" s="27"/>
    </row>
    <row r="43" spans="1:7" s="16" customFormat="1" ht="25.5" customHeight="1">
      <c r="A43" s="37"/>
      <c r="B43" s="37"/>
      <c r="C43" s="37" t="s">
        <v>87</v>
      </c>
      <c r="D43" s="31" t="s">
        <v>17</v>
      </c>
      <c r="E43" s="28"/>
      <c r="F43" s="39">
        <v>4000</v>
      </c>
      <c r="G43" s="27"/>
    </row>
    <row r="44" spans="1:7" s="16" customFormat="1" ht="23.25" customHeight="1">
      <c r="A44" s="37"/>
      <c r="B44" s="37" t="s">
        <v>31</v>
      </c>
      <c r="C44" s="37"/>
      <c r="D44" s="30" t="s">
        <v>32</v>
      </c>
      <c r="E44" s="25">
        <f>SUM(E45)</f>
        <v>102466</v>
      </c>
      <c r="F44" s="38">
        <f>SUM(F46:F51)</f>
        <v>102466</v>
      </c>
      <c r="G44" s="27"/>
    </row>
    <row r="45" spans="1:7" s="16" customFormat="1" ht="78.75" customHeight="1">
      <c r="A45" s="37"/>
      <c r="B45" s="37"/>
      <c r="C45" s="37" t="s">
        <v>11</v>
      </c>
      <c r="D45" s="31" t="s">
        <v>8</v>
      </c>
      <c r="E45" s="28">
        <v>102466</v>
      </c>
      <c r="F45" s="39"/>
      <c r="G45" s="27"/>
    </row>
    <row r="46" spans="1:7" s="16" customFormat="1" ht="27" customHeight="1">
      <c r="A46" s="37"/>
      <c r="B46" s="37"/>
      <c r="C46" s="37" t="s">
        <v>89</v>
      </c>
      <c r="D46" s="31" t="s">
        <v>78</v>
      </c>
      <c r="E46" s="28"/>
      <c r="F46" s="39">
        <v>37200</v>
      </c>
      <c r="G46" s="27"/>
    </row>
    <row r="47" spans="1:7" s="16" customFormat="1" ht="32.25" customHeight="1">
      <c r="A47" s="37"/>
      <c r="B47" s="37"/>
      <c r="C47" s="37" t="s">
        <v>88</v>
      </c>
      <c r="D47" s="31" t="s">
        <v>33</v>
      </c>
      <c r="E47" s="28"/>
      <c r="F47" s="39">
        <v>40800</v>
      </c>
      <c r="G47" s="27"/>
    </row>
    <row r="48" spans="1:7" s="16" customFormat="1" ht="27" customHeight="1">
      <c r="A48" s="37"/>
      <c r="B48" s="37"/>
      <c r="C48" s="37" t="s">
        <v>90</v>
      </c>
      <c r="D48" s="31" t="s">
        <v>12</v>
      </c>
      <c r="E48" s="28"/>
      <c r="F48" s="39">
        <v>6594</v>
      </c>
      <c r="G48" s="27"/>
    </row>
    <row r="49" spans="1:7" s="16" customFormat="1" ht="27" customHeight="1">
      <c r="A49" s="37"/>
      <c r="B49" s="37"/>
      <c r="C49" s="37" t="s">
        <v>91</v>
      </c>
      <c r="D49" s="31" t="s">
        <v>13</v>
      </c>
      <c r="E49" s="28"/>
      <c r="F49" s="39">
        <v>15125</v>
      </c>
      <c r="G49" s="27"/>
    </row>
    <row r="50" spans="1:7" s="16" customFormat="1" ht="27" customHeight="1">
      <c r="A50" s="37"/>
      <c r="B50" s="37"/>
      <c r="C50" s="37" t="s">
        <v>92</v>
      </c>
      <c r="D50" s="31" t="s">
        <v>14</v>
      </c>
      <c r="E50" s="28"/>
      <c r="F50" s="39">
        <v>2073</v>
      </c>
      <c r="G50" s="27"/>
    </row>
    <row r="51" spans="1:7" s="16" customFormat="1" ht="38.25" customHeight="1">
      <c r="A51" s="37"/>
      <c r="B51" s="37"/>
      <c r="C51" s="37" t="s">
        <v>97</v>
      </c>
      <c r="D51" s="31" t="s">
        <v>20</v>
      </c>
      <c r="E51" s="28"/>
      <c r="F51" s="39">
        <v>674</v>
      </c>
      <c r="G51" s="27"/>
    </row>
    <row r="52" spans="1:7" s="16" customFormat="1" ht="22.5" customHeight="1">
      <c r="A52" s="37" t="s">
        <v>34</v>
      </c>
      <c r="B52" s="37"/>
      <c r="C52" s="37"/>
      <c r="D52" s="30" t="s">
        <v>35</v>
      </c>
      <c r="E52" s="25">
        <f>SUM(E53,E63)</f>
        <v>209250</v>
      </c>
      <c r="F52" s="40">
        <f>SUM(F53,F63)</f>
        <v>209250</v>
      </c>
      <c r="G52" s="27"/>
    </row>
    <row r="53" spans="1:7" s="16" customFormat="1" ht="22.5" customHeight="1">
      <c r="A53" s="37"/>
      <c r="B53" s="37" t="s">
        <v>36</v>
      </c>
      <c r="C53" s="37"/>
      <c r="D53" s="30" t="s">
        <v>37</v>
      </c>
      <c r="E53" s="25">
        <f>SUM(E54)</f>
        <v>181250</v>
      </c>
      <c r="F53" s="38">
        <f>SUM(F55:F62)</f>
        <v>181250</v>
      </c>
      <c r="G53" s="27"/>
    </row>
    <row r="54" spans="1:7" s="16" customFormat="1" ht="78" customHeight="1">
      <c r="A54" s="37"/>
      <c r="B54" s="37"/>
      <c r="C54" s="37" t="s">
        <v>11</v>
      </c>
      <c r="D54" s="31" t="s">
        <v>8</v>
      </c>
      <c r="E54" s="25">
        <v>181250</v>
      </c>
      <c r="F54" s="39"/>
      <c r="G54" s="27"/>
    </row>
    <row r="55" spans="1:7" s="16" customFormat="1" ht="25.5" customHeight="1">
      <c r="A55" s="37"/>
      <c r="B55" s="37"/>
      <c r="C55" s="37" t="s">
        <v>89</v>
      </c>
      <c r="D55" s="31" t="s">
        <v>78</v>
      </c>
      <c r="E55" s="25"/>
      <c r="F55" s="39">
        <v>115300</v>
      </c>
      <c r="G55" s="27"/>
    </row>
    <row r="56" spans="1:7" s="16" customFormat="1" ht="25.5" customHeight="1">
      <c r="A56" s="37"/>
      <c r="B56" s="37"/>
      <c r="C56" s="37" t="s">
        <v>90</v>
      </c>
      <c r="D56" s="31" t="s">
        <v>12</v>
      </c>
      <c r="E56" s="25"/>
      <c r="F56" s="39">
        <v>11800</v>
      </c>
      <c r="G56" s="27"/>
    </row>
    <row r="57" spans="1:7" s="16" customFormat="1" ht="25.5" customHeight="1">
      <c r="A57" s="37"/>
      <c r="B57" s="37"/>
      <c r="C57" s="37" t="s">
        <v>91</v>
      </c>
      <c r="D57" s="31" t="s">
        <v>13</v>
      </c>
      <c r="E57" s="25"/>
      <c r="F57" s="39">
        <v>22725</v>
      </c>
      <c r="G57" s="27"/>
    </row>
    <row r="58" spans="1:7" s="16" customFormat="1" ht="25.5" customHeight="1">
      <c r="A58" s="37"/>
      <c r="B58" s="37"/>
      <c r="C58" s="37" t="s">
        <v>92</v>
      </c>
      <c r="D58" s="31" t="s">
        <v>14</v>
      </c>
      <c r="E58" s="25"/>
      <c r="F58" s="39">
        <v>3114</v>
      </c>
      <c r="G58" s="27"/>
    </row>
    <row r="59" spans="1:7" s="16" customFormat="1" ht="25.5" customHeight="1">
      <c r="A59" s="37"/>
      <c r="B59" s="37"/>
      <c r="C59" s="37" t="s">
        <v>93</v>
      </c>
      <c r="D59" s="31" t="s">
        <v>15</v>
      </c>
      <c r="E59" s="25"/>
      <c r="F59" s="39">
        <v>2961</v>
      </c>
      <c r="G59" s="27"/>
    </row>
    <row r="60" spans="1:7" s="16" customFormat="1" ht="25.5" customHeight="1">
      <c r="A60" s="37"/>
      <c r="B60" s="37"/>
      <c r="C60" s="37" t="s">
        <v>87</v>
      </c>
      <c r="D60" s="31" t="s">
        <v>17</v>
      </c>
      <c r="E60" s="25"/>
      <c r="F60" s="39">
        <v>20000</v>
      </c>
      <c r="G60" s="27"/>
    </row>
    <row r="61" spans="1:7" s="16" customFormat="1" ht="25.5" customHeight="1">
      <c r="A61" s="37"/>
      <c r="B61" s="37"/>
      <c r="C61" s="37" t="s">
        <v>95</v>
      </c>
      <c r="D61" s="31" t="s">
        <v>18</v>
      </c>
      <c r="E61" s="25"/>
      <c r="F61" s="39">
        <v>2000</v>
      </c>
      <c r="G61" s="27"/>
    </row>
    <row r="62" spans="1:7" s="16" customFormat="1" ht="30">
      <c r="A62" s="37"/>
      <c r="B62" s="37"/>
      <c r="C62" s="37" t="s">
        <v>97</v>
      </c>
      <c r="D62" s="31" t="s">
        <v>20</v>
      </c>
      <c r="E62" s="25"/>
      <c r="F62" s="39">
        <v>3350</v>
      </c>
      <c r="G62" s="27"/>
    </row>
    <row r="63" spans="1:7" s="16" customFormat="1" ht="24" customHeight="1">
      <c r="A63" s="37"/>
      <c r="B63" s="37" t="s">
        <v>38</v>
      </c>
      <c r="C63" s="37"/>
      <c r="D63" s="30" t="s">
        <v>39</v>
      </c>
      <c r="E63" s="25">
        <f>SUM(E64)</f>
        <v>28000</v>
      </c>
      <c r="F63" s="38">
        <f>SUM(F64:F68)</f>
        <v>28000</v>
      </c>
      <c r="G63" s="27"/>
    </row>
    <row r="64" spans="1:7" s="16" customFormat="1" ht="77.25" customHeight="1">
      <c r="A64" s="37"/>
      <c r="B64" s="37"/>
      <c r="C64" s="37" t="s">
        <v>11</v>
      </c>
      <c r="D64" s="31" t="s">
        <v>8</v>
      </c>
      <c r="E64" s="28">
        <v>28000</v>
      </c>
      <c r="F64" s="39"/>
      <c r="G64" s="27"/>
    </row>
    <row r="65" spans="1:7" s="16" customFormat="1" ht="28.5" customHeight="1">
      <c r="A65" s="37"/>
      <c r="B65" s="37"/>
      <c r="C65" s="37" t="s">
        <v>99</v>
      </c>
      <c r="D65" s="31" t="s">
        <v>40</v>
      </c>
      <c r="E65" s="28"/>
      <c r="F65" s="39">
        <v>21628</v>
      </c>
      <c r="G65" s="27"/>
    </row>
    <row r="66" spans="1:7" s="16" customFormat="1" ht="28.5" customHeight="1">
      <c r="A66" s="37"/>
      <c r="B66" s="37"/>
      <c r="C66" s="37" t="s">
        <v>93</v>
      </c>
      <c r="D66" s="31" t="s">
        <v>15</v>
      </c>
      <c r="E66" s="28"/>
      <c r="F66" s="39">
        <v>1072</v>
      </c>
      <c r="G66" s="27"/>
    </row>
    <row r="67" spans="1:7" s="16" customFormat="1" ht="28.5" customHeight="1">
      <c r="A67" s="37"/>
      <c r="B67" s="37"/>
      <c r="C67" s="37" t="s">
        <v>87</v>
      </c>
      <c r="D67" s="31" t="s">
        <v>17</v>
      </c>
      <c r="E67" s="28"/>
      <c r="F67" s="39">
        <v>5100</v>
      </c>
      <c r="G67" s="27"/>
    </row>
    <row r="68" spans="1:7" s="16" customFormat="1" ht="26.25" customHeight="1">
      <c r="A68" s="37"/>
      <c r="B68" s="37"/>
      <c r="C68" s="37" t="s">
        <v>95</v>
      </c>
      <c r="D68" s="31" t="s">
        <v>18</v>
      </c>
      <c r="E68" s="28"/>
      <c r="F68" s="39">
        <v>200</v>
      </c>
      <c r="G68" s="27"/>
    </row>
    <row r="69" spans="1:7" s="16" customFormat="1" ht="34.5" customHeight="1">
      <c r="A69" s="37" t="s">
        <v>41</v>
      </c>
      <c r="B69" s="37"/>
      <c r="C69" s="37"/>
      <c r="D69" s="30" t="s">
        <v>42</v>
      </c>
      <c r="E69" s="25">
        <f>SUM(E70,E95)</f>
        <v>9044420</v>
      </c>
      <c r="F69" s="40">
        <f>SUM(F70,F95)</f>
        <v>9044420</v>
      </c>
      <c r="G69" s="25">
        <f>SUM(G70,G95)</f>
        <v>9200</v>
      </c>
    </row>
    <row r="70" spans="1:7" s="16" customFormat="1" ht="24" customHeight="1">
      <c r="A70" s="37"/>
      <c r="B70" s="37" t="s">
        <v>43</v>
      </c>
      <c r="C70" s="37"/>
      <c r="D70" s="30" t="s">
        <v>44</v>
      </c>
      <c r="E70" s="25">
        <f>SUM(E71:E71)</f>
        <v>7047420</v>
      </c>
      <c r="F70" s="38">
        <f>SUM(F72:F93)</f>
        <v>7047420</v>
      </c>
      <c r="G70" s="26">
        <f>SUM(G71:G94)</f>
        <v>5800</v>
      </c>
    </row>
    <row r="71" spans="1:7" s="16" customFormat="1" ht="77.25" customHeight="1">
      <c r="A71" s="37"/>
      <c r="B71" s="37"/>
      <c r="C71" s="37" t="s">
        <v>11</v>
      </c>
      <c r="D71" s="31" t="s">
        <v>8</v>
      </c>
      <c r="E71" s="25">
        <v>7047420</v>
      </c>
      <c r="F71" s="39"/>
      <c r="G71" s="27"/>
    </row>
    <row r="72" spans="1:7" s="16" customFormat="1" ht="32.25" customHeight="1">
      <c r="A72" s="37"/>
      <c r="B72" s="37"/>
      <c r="C72" s="37" t="s">
        <v>98</v>
      </c>
      <c r="D72" s="31" t="s">
        <v>45</v>
      </c>
      <c r="E72" s="25"/>
      <c r="F72" s="39">
        <v>800000</v>
      </c>
      <c r="G72" s="27"/>
    </row>
    <row r="73" spans="1:7" s="16" customFormat="1" ht="24" customHeight="1">
      <c r="A73" s="37"/>
      <c r="B73" s="37"/>
      <c r="C73" s="37" t="s">
        <v>99</v>
      </c>
      <c r="D73" s="31" t="s">
        <v>40</v>
      </c>
      <c r="E73" s="25"/>
      <c r="F73" s="39">
        <v>20000</v>
      </c>
      <c r="G73" s="27"/>
    </row>
    <row r="74" spans="1:7" s="16" customFormat="1" ht="24" customHeight="1">
      <c r="A74" s="37"/>
      <c r="B74" s="37"/>
      <c r="C74" s="37" t="s">
        <v>89</v>
      </c>
      <c r="D74" s="31" t="s">
        <v>78</v>
      </c>
      <c r="E74" s="25"/>
      <c r="F74" s="39">
        <v>195000</v>
      </c>
      <c r="G74" s="27"/>
    </row>
    <row r="75" spans="1:7" s="16" customFormat="1" ht="38.25" customHeight="1">
      <c r="A75" s="37"/>
      <c r="B75" s="37"/>
      <c r="C75" s="37" t="s">
        <v>88</v>
      </c>
      <c r="D75" s="31" t="s">
        <v>33</v>
      </c>
      <c r="E75" s="25"/>
      <c r="F75" s="39">
        <v>166500</v>
      </c>
      <c r="G75" s="27"/>
    </row>
    <row r="76" spans="1:7" s="16" customFormat="1" ht="24" customHeight="1">
      <c r="A76" s="37"/>
      <c r="B76" s="37"/>
      <c r="C76" s="37" t="s">
        <v>90</v>
      </c>
      <c r="D76" s="31" t="s">
        <v>12</v>
      </c>
      <c r="E76" s="25"/>
      <c r="F76" s="39">
        <v>27000</v>
      </c>
      <c r="G76" s="27"/>
    </row>
    <row r="77" spans="1:7" s="16" customFormat="1" ht="36" customHeight="1">
      <c r="A77" s="37"/>
      <c r="B77" s="37"/>
      <c r="C77" s="37" t="s">
        <v>100</v>
      </c>
      <c r="D77" s="31" t="s">
        <v>46</v>
      </c>
      <c r="E77" s="25"/>
      <c r="F77" s="39">
        <v>4225000</v>
      </c>
      <c r="G77" s="27"/>
    </row>
    <row r="78" spans="1:7" s="16" customFormat="1" ht="48" customHeight="1">
      <c r="A78" s="37"/>
      <c r="B78" s="37"/>
      <c r="C78" s="37" t="s">
        <v>101</v>
      </c>
      <c r="D78" s="31" t="s">
        <v>47</v>
      </c>
      <c r="E78" s="25"/>
      <c r="F78" s="39">
        <v>161500</v>
      </c>
      <c r="G78" s="27"/>
    </row>
    <row r="79" spans="1:7" s="16" customFormat="1" ht="36" customHeight="1">
      <c r="A79" s="37"/>
      <c r="B79" s="37"/>
      <c r="C79" s="37" t="s">
        <v>102</v>
      </c>
      <c r="D79" s="31" t="s">
        <v>48</v>
      </c>
      <c r="E79" s="25"/>
      <c r="F79" s="39">
        <v>344000</v>
      </c>
      <c r="G79" s="27"/>
    </row>
    <row r="80" spans="1:7" s="16" customFormat="1" ht="48.75" customHeight="1">
      <c r="A80" s="37"/>
      <c r="B80" s="37"/>
      <c r="C80" s="37" t="s">
        <v>103</v>
      </c>
      <c r="D80" s="31" t="s">
        <v>49</v>
      </c>
      <c r="E80" s="25"/>
      <c r="F80" s="39">
        <v>5000</v>
      </c>
      <c r="G80" s="27"/>
    </row>
    <row r="81" spans="1:7" s="16" customFormat="1" ht="24" customHeight="1">
      <c r="A81" s="37"/>
      <c r="B81" s="37"/>
      <c r="C81" s="37" t="s">
        <v>91</v>
      </c>
      <c r="D81" s="31" t="s">
        <v>13</v>
      </c>
      <c r="E81" s="25"/>
      <c r="F81" s="39">
        <v>182500</v>
      </c>
      <c r="G81" s="27"/>
    </row>
    <row r="82" spans="1:7" s="16" customFormat="1" ht="24" customHeight="1">
      <c r="A82" s="37"/>
      <c r="B82" s="37"/>
      <c r="C82" s="37" t="s">
        <v>92</v>
      </c>
      <c r="D82" s="31" t="s">
        <v>14</v>
      </c>
      <c r="E82" s="25"/>
      <c r="F82" s="39">
        <v>26900</v>
      </c>
      <c r="G82" s="27"/>
    </row>
    <row r="83" spans="1:7" s="16" customFormat="1" ht="24" customHeight="1">
      <c r="A83" s="37"/>
      <c r="B83" s="37"/>
      <c r="C83" s="37" t="s">
        <v>93</v>
      </c>
      <c r="D83" s="31" t="s">
        <v>15</v>
      </c>
      <c r="E83" s="25"/>
      <c r="F83" s="39">
        <v>374000</v>
      </c>
      <c r="G83" s="27"/>
    </row>
    <row r="84" spans="1:7" s="16" customFormat="1" ht="24" customHeight="1">
      <c r="A84" s="37"/>
      <c r="B84" s="37"/>
      <c r="C84" s="37" t="s">
        <v>104</v>
      </c>
      <c r="D84" s="31" t="s">
        <v>50</v>
      </c>
      <c r="E84" s="25"/>
      <c r="F84" s="39">
        <v>12000</v>
      </c>
      <c r="G84" s="27"/>
    </row>
    <row r="85" spans="1:7" s="16" customFormat="1" ht="24" customHeight="1">
      <c r="A85" s="37"/>
      <c r="B85" s="37"/>
      <c r="C85" s="37" t="s">
        <v>105</v>
      </c>
      <c r="D85" s="31" t="s">
        <v>51</v>
      </c>
      <c r="E85" s="25"/>
      <c r="F85" s="39">
        <v>10000</v>
      </c>
      <c r="G85" s="27"/>
    </row>
    <row r="86" spans="1:7" s="16" customFormat="1" ht="24" customHeight="1">
      <c r="A86" s="37"/>
      <c r="B86" s="37"/>
      <c r="C86" s="37" t="s">
        <v>106</v>
      </c>
      <c r="D86" s="31" t="s">
        <v>52</v>
      </c>
      <c r="E86" s="25"/>
      <c r="F86" s="39">
        <v>60000</v>
      </c>
      <c r="G86" s="27"/>
    </row>
    <row r="87" spans="1:7" s="16" customFormat="1" ht="24" customHeight="1">
      <c r="A87" s="37"/>
      <c r="B87" s="37"/>
      <c r="C87" s="37" t="s">
        <v>94</v>
      </c>
      <c r="D87" s="31" t="s">
        <v>16</v>
      </c>
      <c r="E87" s="25"/>
      <c r="F87" s="39">
        <v>40000</v>
      </c>
      <c r="G87" s="27"/>
    </row>
    <row r="88" spans="1:7" s="16" customFormat="1" ht="24" customHeight="1">
      <c r="A88" s="37"/>
      <c r="B88" s="37"/>
      <c r="C88" s="37" t="s">
        <v>87</v>
      </c>
      <c r="D88" s="31" t="s">
        <v>17</v>
      </c>
      <c r="E88" s="25"/>
      <c r="F88" s="39">
        <v>289020</v>
      </c>
      <c r="G88" s="27"/>
    </row>
    <row r="89" spans="1:7" s="16" customFormat="1" ht="24" customHeight="1">
      <c r="A89" s="37"/>
      <c r="B89" s="37"/>
      <c r="C89" s="37" t="s">
        <v>95</v>
      </c>
      <c r="D89" s="31" t="s">
        <v>18</v>
      </c>
      <c r="E89" s="25"/>
      <c r="F89" s="39">
        <v>55000</v>
      </c>
      <c r="G89" s="27"/>
    </row>
    <row r="90" spans="1:7" s="16" customFormat="1" ht="24" customHeight="1">
      <c r="A90" s="37"/>
      <c r="B90" s="37"/>
      <c r="C90" s="37" t="s">
        <v>96</v>
      </c>
      <c r="D90" s="31" t="s">
        <v>19</v>
      </c>
      <c r="E90" s="25"/>
      <c r="F90" s="39">
        <v>12000</v>
      </c>
      <c r="G90" s="27"/>
    </row>
    <row r="91" spans="1:7" s="16" customFormat="1" ht="30" customHeight="1">
      <c r="A91" s="37"/>
      <c r="B91" s="37"/>
      <c r="C91" s="37" t="s">
        <v>97</v>
      </c>
      <c r="D91" s="31" t="s">
        <v>20</v>
      </c>
      <c r="E91" s="25"/>
      <c r="F91" s="39">
        <v>13000</v>
      </c>
      <c r="G91" s="27"/>
    </row>
    <row r="92" spans="1:7" s="16" customFormat="1" ht="24" customHeight="1">
      <c r="A92" s="37"/>
      <c r="B92" s="37"/>
      <c r="C92" s="37" t="s">
        <v>107</v>
      </c>
      <c r="D92" s="31" t="s">
        <v>53</v>
      </c>
      <c r="E92" s="25"/>
      <c r="F92" s="39">
        <v>23000</v>
      </c>
      <c r="G92" s="27"/>
    </row>
    <row r="93" spans="1:7" s="16" customFormat="1" ht="35.25" customHeight="1">
      <c r="A93" s="37"/>
      <c r="B93" s="37"/>
      <c r="C93" s="37" t="s">
        <v>108</v>
      </c>
      <c r="D93" s="31" t="s">
        <v>54</v>
      </c>
      <c r="E93" s="25"/>
      <c r="F93" s="39">
        <v>6000</v>
      </c>
      <c r="G93" s="27"/>
    </row>
    <row r="94" spans="1:7" s="16" customFormat="1" ht="45">
      <c r="A94" s="37"/>
      <c r="B94" s="37"/>
      <c r="C94" s="37" t="s">
        <v>110</v>
      </c>
      <c r="D94" s="31" t="s">
        <v>116</v>
      </c>
      <c r="E94" s="25"/>
      <c r="F94" s="39"/>
      <c r="G94" s="28">
        <v>5800</v>
      </c>
    </row>
    <row r="95" spans="1:7" s="16" customFormat="1" ht="33.75" customHeight="1">
      <c r="A95" s="37"/>
      <c r="B95" s="37" t="s">
        <v>55</v>
      </c>
      <c r="C95" s="37"/>
      <c r="D95" s="30" t="s">
        <v>56</v>
      </c>
      <c r="E95" s="25">
        <f>SUM(E96:E97)</f>
        <v>1997000</v>
      </c>
      <c r="F95" s="40">
        <f>SUM(F98:F115)</f>
        <v>1997000</v>
      </c>
      <c r="G95" s="26">
        <f>SUM(G96:G116)</f>
        <v>3400</v>
      </c>
    </row>
    <row r="96" spans="1:7" s="16" customFormat="1" ht="76.5" customHeight="1">
      <c r="A96" s="37"/>
      <c r="B96" s="37"/>
      <c r="C96" s="37" t="s">
        <v>11</v>
      </c>
      <c r="D96" s="31" t="s">
        <v>8</v>
      </c>
      <c r="E96" s="28">
        <v>1897000</v>
      </c>
      <c r="F96" s="39"/>
      <c r="G96" s="41"/>
    </row>
    <row r="97" spans="1:7" s="16" customFormat="1" ht="76.5" customHeight="1">
      <c r="A97" s="37"/>
      <c r="B97" s="37"/>
      <c r="C97" s="37" t="s">
        <v>84</v>
      </c>
      <c r="D97" s="31" t="s">
        <v>85</v>
      </c>
      <c r="E97" s="28">
        <v>100000</v>
      </c>
      <c r="F97" s="39"/>
      <c r="G97" s="41"/>
    </row>
    <row r="98" spans="1:7" s="16" customFormat="1" ht="30.75" customHeight="1">
      <c r="A98" s="37"/>
      <c r="B98" s="37"/>
      <c r="C98" s="37" t="s">
        <v>98</v>
      </c>
      <c r="D98" s="31" t="s">
        <v>45</v>
      </c>
      <c r="E98" s="28"/>
      <c r="F98" s="39">
        <v>220600</v>
      </c>
      <c r="G98" s="41"/>
    </row>
    <row r="99" spans="1:7" s="16" customFormat="1" ht="30.75" customHeight="1">
      <c r="A99" s="37"/>
      <c r="B99" s="37"/>
      <c r="C99" s="37" t="s">
        <v>89</v>
      </c>
      <c r="D99" s="31" t="s">
        <v>78</v>
      </c>
      <c r="E99" s="28"/>
      <c r="F99" s="39">
        <v>14750</v>
      </c>
      <c r="G99" s="41"/>
    </row>
    <row r="100" spans="1:7" s="16" customFormat="1" ht="30.75" customHeight="1">
      <c r="A100" s="37"/>
      <c r="B100" s="37"/>
      <c r="C100" s="37" t="s">
        <v>90</v>
      </c>
      <c r="D100" s="31" t="s">
        <v>12</v>
      </c>
      <c r="E100" s="28"/>
      <c r="F100" s="39">
        <v>1254</v>
      </c>
      <c r="G100" s="41"/>
    </row>
    <row r="101" spans="1:7" s="16" customFormat="1" ht="37.5" customHeight="1">
      <c r="A101" s="37"/>
      <c r="B101" s="37"/>
      <c r="C101" s="37" t="s">
        <v>100</v>
      </c>
      <c r="D101" s="31" t="s">
        <v>46</v>
      </c>
      <c r="E101" s="28"/>
      <c r="F101" s="39">
        <v>1174640</v>
      </c>
      <c r="G101" s="41"/>
    </row>
    <row r="102" spans="1:7" s="16" customFormat="1" ht="45.75" customHeight="1">
      <c r="A102" s="37"/>
      <c r="B102" s="37"/>
      <c r="C102" s="37" t="s">
        <v>101</v>
      </c>
      <c r="D102" s="31" t="s">
        <v>47</v>
      </c>
      <c r="E102" s="28"/>
      <c r="F102" s="39">
        <v>74150</v>
      </c>
      <c r="G102" s="41"/>
    </row>
    <row r="103" spans="1:7" s="16" customFormat="1" ht="30.75" customHeight="1">
      <c r="A103" s="37"/>
      <c r="B103" s="37"/>
      <c r="C103" s="37" t="s">
        <v>102</v>
      </c>
      <c r="D103" s="31" t="s">
        <v>48</v>
      </c>
      <c r="E103" s="28"/>
      <c r="F103" s="39">
        <v>95610</v>
      </c>
      <c r="G103" s="41"/>
    </row>
    <row r="104" spans="1:7" s="16" customFormat="1" ht="30.75" customHeight="1">
      <c r="A104" s="37"/>
      <c r="B104" s="37"/>
      <c r="C104" s="37" t="s">
        <v>91</v>
      </c>
      <c r="D104" s="31" t="s">
        <v>13</v>
      </c>
      <c r="E104" s="28"/>
      <c r="F104" s="39">
        <v>67421</v>
      </c>
      <c r="G104" s="41"/>
    </row>
    <row r="105" spans="1:7" s="16" customFormat="1" ht="30.75" customHeight="1">
      <c r="A105" s="37"/>
      <c r="B105" s="37"/>
      <c r="C105" s="37" t="s">
        <v>92</v>
      </c>
      <c r="D105" s="31" t="s">
        <v>14</v>
      </c>
      <c r="E105" s="28"/>
      <c r="F105" s="39">
        <v>9100</v>
      </c>
      <c r="G105" s="41"/>
    </row>
    <row r="106" spans="1:7" s="16" customFormat="1" ht="27" customHeight="1">
      <c r="A106" s="37"/>
      <c r="B106" s="37"/>
      <c r="C106" s="37" t="s">
        <v>93</v>
      </c>
      <c r="D106" s="31" t="s">
        <v>15</v>
      </c>
      <c r="E106" s="28"/>
      <c r="F106" s="39">
        <v>90740</v>
      </c>
      <c r="G106" s="41"/>
    </row>
    <row r="107" spans="1:7" s="16" customFormat="1" ht="30.75" customHeight="1">
      <c r="A107" s="37"/>
      <c r="B107" s="37"/>
      <c r="C107" s="37" t="s">
        <v>106</v>
      </c>
      <c r="D107" s="31" t="s">
        <v>52</v>
      </c>
      <c r="E107" s="28"/>
      <c r="F107" s="39">
        <v>17525</v>
      </c>
      <c r="G107" s="41"/>
    </row>
    <row r="108" spans="1:7" s="16" customFormat="1" ht="30.75" customHeight="1">
      <c r="A108" s="37"/>
      <c r="B108" s="37"/>
      <c r="C108" s="37" t="s">
        <v>94</v>
      </c>
      <c r="D108" s="31" t="s">
        <v>16</v>
      </c>
      <c r="E108" s="28"/>
      <c r="F108" s="39">
        <v>90000</v>
      </c>
      <c r="G108" s="41"/>
    </row>
    <row r="109" spans="1:7" s="16" customFormat="1" ht="30.75" customHeight="1">
      <c r="A109" s="37"/>
      <c r="B109" s="37"/>
      <c r="C109" s="37" t="s">
        <v>87</v>
      </c>
      <c r="D109" s="31" t="s">
        <v>17</v>
      </c>
      <c r="E109" s="28"/>
      <c r="F109" s="39">
        <v>30352</v>
      </c>
      <c r="G109" s="41"/>
    </row>
    <row r="110" spans="1:7" s="16" customFormat="1" ht="30.75" customHeight="1">
      <c r="A110" s="37"/>
      <c r="B110" s="37"/>
      <c r="C110" s="37" t="s">
        <v>95</v>
      </c>
      <c r="D110" s="31" t="s">
        <v>18</v>
      </c>
      <c r="E110" s="28"/>
      <c r="F110" s="39">
        <v>2000</v>
      </c>
      <c r="G110" s="41"/>
    </row>
    <row r="111" spans="1:7" s="16" customFormat="1" ht="30.75" customHeight="1">
      <c r="A111" s="37"/>
      <c r="B111" s="37"/>
      <c r="C111" s="37" t="s">
        <v>96</v>
      </c>
      <c r="D111" s="31" t="s">
        <v>19</v>
      </c>
      <c r="E111" s="28"/>
      <c r="F111" s="39">
        <v>5000</v>
      </c>
      <c r="G111" s="41"/>
    </row>
    <row r="112" spans="1:7" s="16" customFormat="1" ht="30.75" customHeight="1">
      <c r="A112" s="37"/>
      <c r="B112" s="37"/>
      <c r="C112" s="37" t="s">
        <v>97</v>
      </c>
      <c r="D112" s="31" t="s">
        <v>20</v>
      </c>
      <c r="E112" s="28"/>
      <c r="F112" s="39">
        <v>633</v>
      </c>
      <c r="G112" s="41"/>
    </row>
    <row r="113" spans="1:7" s="16" customFormat="1" ht="30.75" customHeight="1">
      <c r="A113" s="37"/>
      <c r="B113" s="37"/>
      <c r="C113" s="37" t="s">
        <v>114</v>
      </c>
      <c r="D113" s="31" t="s">
        <v>57</v>
      </c>
      <c r="E113" s="28"/>
      <c r="F113" s="39">
        <v>225</v>
      </c>
      <c r="G113" s="41"/>
    </row>
    <row r="114" spans="1:7" s="16" customFormat="1" ht="30.75" customHeight="1">
      <c r="A114" s="37"/>
      <c r="B114" s="37"/>
      <c r="C114" s="37" t="s">
        <v>108</v>
      </c>
      <c r="D114" s="31" t="s">
        <v>54</v>
      </c>
      <c r="E114" s="28"/>
      <c r="F114" s="39">
        <v>3000</v>
      </c>
      <c r="G114" s="41"/>
    </row>
    <row r="115" spans="1:7" s="16" customFormat="1" ht="30">
      <c r="A115" s="37"/>
      <c r="B115" s="37"/>
      <c r="C115" s="37" t="s">
        <v>113</v>
      </c>
      <c r="D115" s="31" t="s">
        <v>117</v>
      </c>
      <c r="E115" s="28"/>
      <c r="F115" s="39">
        <v>100000</v>
      </c>
      <c r="G115" s="41"/>
    </row>
    <row r="116" spans="1:7" s="16" customFormat="1" ht="45">
      <c r="A116" s="37"/>
      <c r="B116" s="37"/>
      <c r="C116" s="37" t="s">
        <v>110</v>
      </c>
      <c r="D116" s="31" t="s">
        <v>116</v>
      </c>
      <c r="E116" s="28"/>
      <c r="F116" s="39"/>
      <c r="G116" s="28">
        <v>3400</v>
      </c>
    </row>
    <row r="117" spans="1:7" s="16" customFormat="1" ht="24" customHeight="1">
      <c r="A117" s="37" t="s">
        <v>58</v>
      </c>
      <c r="B117" s="37"/>
      <c r="C117" s="37"/>
      <c r="D117" s="30" t="s">
        <v>59</v>
      </c>
      <c r="E117" s="25">
        <f>SUM(E118,E127)</f>
        <v>2139400</v>
      </c>
      <c r="F117" s="40">
        <f>SUM(F118,F127)</f>
        <v>2139400</v>
      </c>
      <c r="G117" s="25">
        <f>SUM(G118,G127)</f>
        <v>42000</v>
      </c>
    </row>
    <row r="118" spans="1:7" s="16" customFormat="1" ht="24" customHeight="1">
      <c r="A118" s="37"/>
      <c r="B118" s="37" t="s">
        <v>60</v>
      </c>
      <c r="C118" s="37"/>
      <c r="D118" s="30" t="s">
        <v>61</v>
      </c>
      <c r="E118" s="25">
        <f>SUM(E119:E119)</f>
        <v>826000</v>
      </c>
      <c r="F118" s="38">
        <f>SUM(F119:F125)</f>
        <v>826000</v>
      </c>
      <c r="G118" s="26">
        <f>SUM(G119:G126)</f>
        <v>42000</v>
      </c>
    </row>
    <row r="119" spans="1:7" s="16" customFormat="1" ht="78.75" customHeight="1">
      <c r="A119" s="37"/>
      <c r="B119" s="37"/>
      <c r="C119" s="37" t="s">
        <v>11</v>
      </c>
      <c r="D119" s="31" t="s">
        <v>8</v>
      </c>
      <c r="E119" s="28">
        <v>826000</v>
      </c>
      <c r="F119" s="39"/>
      <c r="G119" s="27"/>
    </row>
    <row r="120" spans="1:7" s="16" customFormat="1" ht="24.75" customHeight="1">
      <c r="A120" s="37"/>
      <c r="B120" s="37"/>
      <c r="C120" s="37" t="s">
        <v>89</v>
      </c>
      <c r="D120" s="31" t="s">
        <v>78</v>
      </c>
      <c r="E120" s="28"/>
      <c r="F120" s="39">
        <v>590515</v>
      </c>
      <c r="G120" s="27"/>
    </row>
    <row r="121" spans="1:7" s="16" customFormat="1" ht="24.75" customHeight="1">
      <c r="A121" s="37"/>
      <c r="B121" s="37"/>
      <c r="C121" s="37" t="s">
        <v>90</v>
      </c>
      <c r="D121" s="31" t="s">
        <v>12</v>
      </c>
      <c r="E121" s="28"/>
      <c r="F121" s="39">
        <v>50194</v>
      </c>
      <c r="G121" s="27"/>
    </row>
    <row r="122" spans="1:7" s="16" customFormat="1" ht="24.75" customHeight="1">
      <c r="A122" s="37"/>
      <c r="B122" s="37"/>
      <c r="C122" s="37" t="s">
        <v>91</v>
      </c>
      <c r="D122" s="31" t="s">
        <v>13</v>
      </c>
      <c r="E122" s="28"/>
      <c r="F122" s="39">
        <v>105332</v>
      </c>
      <c r="G122" s="27"/>
    </row>
    <row r="123" spans="1:7" s="16" customFormat="1" ht="24.75" customHeight="1">
      <c r="A123" s="37"/>
      <c r="B123" s="37"/>
      <c r="C123" s="37" t="s">
        <v>92</v>
      </c>
      <c r="D123" s="31" t="s">
        <v>14</v>
      </c>
      <c r="E123" s="28"/>
      <c r="F123" s="39">
        <v>14415</v>
      </c>
      <c r="G123" s="27"/>
    </row>
    <row r="124" spans="1:7" s="16" customFormat="1" ht="24.75" customHeight="1">
      <c r="A124" s="37"/>
      <c r="B124" s="37"/>
      <c r="C124" s="37" t="s">
        <v>93</v>
      </c>
      <c r="D124" s="31" t="s">
        <v>15</v>
      </c>
      <c r="E124" s="28"/>
      <c r="F124" s="39">
        <v>43544</v>
      </c>
      <c r="G124" s="27"/>
    </row>
    <row r="125" spans="1:7" s="16" customFormat="1" ht="34.5" customHeight="1">
      <c r="A125" s="37"/>
      <c r="B125" s="37"/>
      <c r="C125" s="37" t="s">
        <v>97</v>
      </c>
      <c r="D125" s="31" t="s">
        <v>20</v>
      </c>
      <c r="E125" s="28"/>
      <c r="F125" s="39">
        <v>22000</v>
      </c>
      <c r="G125" s="27"/>
    </row>
    <row r="126" spans="1:7" s="16" customFormat="1" ht="45">
      <c r="A126" s="37"/>
      <c r="B126" s="37"/>
      <c r="C126" s="37" t="s">
        <v>110</v>
      </c>
      <c r="D126" s="31" t="s">
        <v>116</v>
      </c>
      <c r="E126" s="28"/>
      <c r="F126" s="39"/>
      <c r="G126" s="28">
        <v>42000</v>
      </c>
    </row>
    <row r="127" spans="1:7" s="16" customFormat="1" ht="63">
      <c r="A127" s="37"/>
      <c r="B127" s="37" t="s">
        <v>86</v>
      </c>
      <c r="C127" s="37"/>
      <c r="D127" s="30" t="s">
        <v>118</v>
      </c>
      <c r="E127" s="25">
        <f>SUM(E128:E128)</f>
        <v>1313400</v>
      </c>
      <c r="F127" s="38">
        <f>SUM(F129:F130)</f>
        <v>1313400</v>
      </c>
      <c r="G127" s="28">
        <f>SUM(G128:G137)</f>
        <v>0</v>
      </c>
    </row>
    <row r="128" spans="1:7" s="16" customFormat="1" ht="78.75" customHeight="1">
      <c r="A128" s="37"/>
      <c r="B128" s="37"/>
      <c r="C128" s="37" t="s">
        <v>11</v>
      </c>
      <c r="D128" s="31" t="s">
        <v>8</v>
      </c>
      <c r="E128" s="28">
        <v>1313400</v>
      </c>
      <c r="F128" s="39"/>
      <c r="G128" s="27"/>
    </row>
    <row r="129" spans="1:7" s="16" customFormat="1" ht="18">
      <c r="A129" s="37"/>
      <c r="B129" s="37"/>
      <c r="C129" s="37" t="s">
        <v>111</v>
      </c>
      <c r="D129" s="31" t="s">
        <v>119</v>
      </c>
      <c r="E129" s="28"/>
      <c r="F129" s="39">
        <v>913400</v>
      </c>
      <c r="G129" s="27"/>
    </row>
    <row r="130" spans="1:7" s="16" customFormat="1" ht="30">
      <c r="A130" s="37"/>
      <c r="B130" s="37"/>
      <c r="C130" s="37" t="s">
        <v>112</v>
      </c>
      <c r="D130" s="31" t="s">
        <v>120</v>
      </c>
      <c r="E130" s="28"/>
      <c r="F130" s="39">
        <v>400000</v>
      </c>
      <c r="G130" s="27"/>
    </row>
    <row r="131" spans="1:7" s="16" customFormat="1" ht="24" customHeight="1">
      <c r="A131" s="37" t="s">
        <v>62</v>
      </c>
      <c r="B131" s="37"/>
      <c r="C131" s="37"/>
      <c r="D131" s="30" t="s">
        <v>63</v>
      </c>
      <c r="E131" s="25">
        <f>SUM(E132,E135,E142,E145)</f>
        <v>915040</v>
      </c>
      <c r="F131" s="40">
        <f>SUM(F132,F135,F142,F145)</f>
        <v>915040</v>
      </c>
      <c r="G131" s="27"/>
    </row>
    <row r="132" spans="1:7" s="16" customFormat="1" ht="39" customHeight="1">
      <c r="A132" s="37"/>
      <c r="B132" s="37" t="s">
        <v>64</v>
      </c>
      <c r="C132" s="37"/>
      <c r="D132" s="30" t="s">
        <v>65</v>
      </c>
      <c r="E132" s="25">
        <f>SUM(E133)</f>
        <v>23100</v>
      </c>
      <c r="F132" s="38">
        <f>SUM(F133:F134)</f>
        <v>23100</v>
      </c>
      <c r="G132" s="27"/>
    </row>
    <row r="133" spans="1:7" s="16" customFormat="1" ht="81.75" customHeight="1">
      <c r="A133" s="37"/>
      <c r="B133" s="37"/>
      <c r="C133" s="37" t="s">
        <v>11</v>
      </c>
      <c r="D133" s="31" t="s">
        <v>8</v>
      </c>
      <c r="E133" s="28">
        <v>23100</v>
      </c>
      <c r="F133" s="39"/>
      <c r="G133" s="27"/>
    </row>
    <row r="134" spans="1:7" s="16" customFormat="1" ht="24.75" customHeight="1">
      <c r="A134" s="37"/>
      <c r="B134" s="37"/>
      <c r="C134" s="37" t="s">
        <v>109</v>
      </c>
      <c r="D134" s="31" t="s">
        <v>66</v>
      </c>
      <c r="E134" s="28"/>
      <c r="F134" s="39">
        <v>23100</v>
      </c>
      <c r="G134" s="27"/>
    </row>
    <row r="135" spans="1:7" s="16" customFormat="1" ht="24" customHeight="1">
      <c r="A135" s="37"/>
      <c r="B135" s="37" t="s">
        <v>67</v>
      </c>
      <c r="C135" s="37"/>
      <c r="D135" s="30" t="s">
        <v>80</v>
      </c>
      <c r="E135" s="25">
        <f>SUM(E136:E136)</f>
        <v>69100</v>
      </c>
      <c r="F135" s="38">
        <f>SUM(F137:F141)</f>
        <v>69100</v>
      </c>
      <c r="G135" s="27"/>
    </row>
    <row r="136" spans="1:7" s="16" customFormat="1" ht="78" customHeight="1">
      <c r="A136" s="37"/>
      <c r="B136" s="37"/>
      <c r="C136" s="37" t="s">
        <v>11</v>
      </c>
      <c r="D136" s="31" t="s">
        <v>8</v>
      </c>
      <c r="E136" s="28">
        <v>69100</v>
      </c>
      <c r="F136" s="39"/>
      <c r="G136" s="27"/>
    </row>
    <row r="137" spans="1:7" s="16" customFormat="1" ht="29.25" customHeight="1">
      <c r="A137" s="37"/>
      <c r="B137" s="37"/>
      <c r="C137" s="37" t="s">
        <v>89</v>
      </c>
      <c r="D137" s="31" t="s">
        <v>78</v>
      </c>
      <c r="E137" s="28"/>
      <c r="F137" s="39">
        <v>52000</v>
      </c>
      <c r="G137" s="27"/>
    </row>
    <row r="138" spans="1:7" s="16" customFormat="1" ht="29.25" customHeight="1">
      <c r="A138" s="37"/>
      <c r="B138" s="37"/>
      <c r="C138" s="37" t="s">
        <v>90</v>
      </c>
      <c r="D138" s="31" t="s">
        <v>12</v>
      </c>
      <c r="E138" s="28"/>
      <c r="F138" s="39">
        <v>2500</v>
      </c>
      <c r="G138" s="27"/>
    </row>
    <row r="139" spans="1:7" s="16" customFormat="1" ht="29.25" customHeight="1">
      <c r="A139" s="37"/>
      <c r="B139" s="37"/>
      <c r="C139" s="37" t="s">
        <v>91</v>
      </c>
      <c r="D139" s="31" t="s">
        <v>13</v>
      </c>
      <c r="E139" s="28"/>
      <c r="F139" s="39">
        <v>9745</v>
      </c>
      <c r="G139" s="27"/>
    </row>
    <row r="140" spans="1:7" s="16" customFormat="1" ht="29.25" customHeight="1">
      <c r="A140" s="37"/>
      <c r="B140" s="37"/>
      <c r="C140" s="37" t="s">
        <v>92</v>
      </c>
      <c r="D140" s="31" t="s">
        <v>14</v>
      </c>
      <c r="E140" s="28"/>
      <c r="F140" s="39">
        <v>1335</v>
      </c>
      <c r="G140" s="27"/>
    </row>
    <row r="141" spans="1:7" s="16" customFormat="1" ht="38.25" customHeight="1">
      <c r="A141" s="37"/>
      <c r="B141" s="37"/>
      <c r="C141" s="37" t="s">
        <v>97</v>
      </c>
      <c r="D141" s="31" t="s">
        <v>20</v>
      </c>
      <c r="E141" s="28"/>
      <c r="F141" s="39">
        <v>3520</v>
      </c>
      <c r="G141" s="27"/>
    </row>
    <row r="142" spans="1:7" s="16" customFormat="1" ht="35.25" customHeight="1">
      <c r="A142" s="37"/>
      <c r="B142" s="37" t="s">
        <v>68</v>
      </c>
      <c r="C142" s="37"/>
      <c r="D142" s="30" t="s">
        <v>69</v>
      </c>
      <c r="E142" s="25">
        <f>SUM(E143)</f>
        <v>56200</v>
      </c>
      <c r="F142" s="38">
        <f>SUM(F143:F144)</f>
        <v>56200</v>
      </c>
      <c r="G142" s="27"/>
    </row>
    <row r="143" spans="1:7" s="16" customFormat="1" ht="79.5" customHeight="1">
      <c r="A143" s="37"/>
      <c r="B143" s="37"/>
      <c r="C143" s="37" t="s">
        <v>11</v>
      </c>
      <c r="D143" s="31" t="s">
        <v>8</v>
      </c>
      <c r="E143" s="28">
        <v>56200</v>
      </c>
      <c r="F143" s="39"/>
      <c r="G143" s="27"/>
    </row>
    <row r="144" spans="1:7" s="16" customFormat="1" ht="25.5" customHeight="1">
      <c r="A144" s="37"/>
      <c r="B144" s="37"/>
      <c r="C144" s="37" t="s">
        <v>99</v>
      </c>
      <c r="D144" s="31" t="s">
        <v>40</v>
      </c>
      <c r="E144" s="28"/>
      <c r="F144" s="39">
        <v>56200</v>
      </c>
      <c r="G144" s="27"/>
    </row>
    <row r="145" spans="1:7" s="16" customFormat="1" ht="24" customHeight="1">
      <c r="A145" s="37"/>
      <c r="B145" s="37" t="s">
        <v>70</v>
      </c>
      <c r="C145" s="37"/>
      <c r="D145" s="30" t="s">
        <v>71</v>
      </c>
      <c r="E145" s="25">
        <f>SUM(E146:E146)</f>
        <v>766640</v>
      </c>
      <c r="F145" s="38">
        <f>SUM(F146:F151)</f>
        <v>766640</v>
      </c>
      <c r="G145" s="26">
        <f>SUM(G147:G151)</f>
        <v>0</v>
      </c>
    </row>
    <row r="146" spans="1:7" s="16" customFormat="1" ht="75.75" customHeight="1">
      <c r="A146" s="37"/>
      <c r="B146" s="37"/>
      <c r="C146" s="37" t="s">
        <v>11</v>
      </c>
      <c r="D146" s="31" t="s">
        <v>8</v>
      </c>
      <c r="E146" s="28">
        <v>766640</v>
      </c>
      <c r="F146" s="39"/>
      <c r="G146" s="27"/>
    </row>
    <row r="147" spans="1:7" s="16" customFormat="1" ht="24" customHeight="1">
      <c r="A147" s="37"/>
      <c r="B147" s="37"/>
      <c r="C147" s="37" t="s">
        <v>89</v>
      </c>
      <c r="D147" s="31" t="s">
        <v>78</v>
      </c>
      <c r="E147" s="28"/>
      <c r="F147" s="28">
        <v>583770</v>
      </c>
      <c r="G147" s="28"/>
    </row>
    <row r="148" spans="1:7" s="16" customFormat="1" ht="24" customHeight="1">
      <c r="A148" s="37"/>
      <c r="B148" s="37"/>
      <c r="C148" s="37" t="s">
        <v>90</v>
      </c>
      <c r="D148" s="31" t="s">
        <v>12</v>
      </c>
      <c r="E148" s="28"/>
      <c r="F148" s="28">
        <v>46310</v>
      </c>
      <c r="G148" s="28"/>
    </row>
    <row r="149" spans="1:7" s="16" customFormat="1" ht="24" customHeight="1">
      <c r="A149" s="37"/>
      <c r="B149" s="37"/>
      <c r="C149" s="37" t="s">
        <v>91</v>
      </c>
      <c r="D149" s="31" t="s">
        <v>13</v>
      </c>
      <c r="E149" s="28"/>
      <c r="F149" s="28">
        <v>101940</v>
      </c>
      <c r="G149" s="28"/>
    </row>
    <row r="150" spans="1:7" s="16" customFormat="1" ht="24" customHeight="1">
      <c r="A150" s="37"/>
      <c r="B150" s="37"/>
      <c r="C150" s="37" t="s">
        <v>92</v>
      </c>
      <c r="D150" s="31" t="s">
        <v>14</v>
      </c>
      <c r="E150" s="28"/>
      <c r="F150" s="28">
        <v>13600</v>
      </c>
      <c r="G150" s="28"/>
    </row>
    <row r="151" spans="1:7" s="16" customFormat="1" ht="39" customHeight="1">
      <c r="A151" s="37"/>
      <c r="B151" s="37"/>
      <c r="C151" s="37" t="s">
        <v>97</v>
      </c>
      <c r="D151" s="31" t="s">
        <v>20</v>
      </c>
      <c r="E151" s="28"/>
      <c r="F151" s="28">
        <v>21020</v>
      </c>
      <c r="G151" s="28"/>
    </row>
    <row r="152" spans="1:7" s="17" customFormat="1" ht="36.75" customHeight="1">
      <c r="A152" s="96" t="s">
        <v>72</v>
      </c>
      <c r="B152" s="97"/>
      <c r="C152" s="97"/>
      <c r="D152" s="97"/>
      <c r="E152" s="29">
        <f>SUM(E11,E31,E37,E52,E69,E117,E131)</f>
        <v>12845576</v>
      </c>
      <c r="F152" s="29">
        <f>SUM(F11,F31,F37,F52,F69,F117,F131)</f>
        <v>12845576</v>
      </c>
      <c r="G152" s="29">
        <f>SUM(G11,G31,G37,G52,G69,G117,G131)</f>
        <v>1117400</v>
      </c>
    </row>
    <row r="153" spans="6:9" ht="12.75">
      <c r="F153" s="18"/>
      <c r="G153"/>
      <c r="H153"/>
      <c r="I153"/>
    </row>
    <row r="154" spans="6:9" ht="12.75">
      <c r="F154" s="18"/>
      <c r="G154"/>
      <c r="H154"/>
      <c r="I154"/>
    </row>
    <row r="155" spans="6:9" ht="12.75">
      <c r="F155" s="18"/>
      <c r="G155"/>
      <c r="H155"/>
      <c r="I155"/>
    </row>
    <row r="156" spans="6:9" ht="12.75">
      <c r="F156" s="18"/>
      <c r="G156"/>
      <c r="H156"/>
      <c r="I156"/>
    </row>
    <row r="157" spans="6:9" ht="12.75">
      <c r="F157" s="18"/>
      <c r="G157"/>
      <c r="H157"/>
      <c r="I157"/>
    </row>
    <row r="158" spans="6:9" ht="12.75">
      <c r="F158" s="18"/>
      <c r="G158"/>
      <c r="H158"/>
      <c r="I158"/>
    </row>
    <row r="159" spans="6:9" ht="12.75">
      <c r="F159" s="18"/>
      <c r="G159"/>
      <c r="H159"/>
      <c r="I159"/>
    </row>
    <row r="160" spans="6:9" ht="12.75">
      <c r="F160" s="18"/>
      <c r="G160"/>
      <c r="H160"/>
      <c r="I160"/>
    </row>
    <row r="161" spans="6:9" ht="12.75">
      <c r="F161" s="18"/>
      <c r="G161"/>
      <c r="H161"/>
      <c r="I161"/>
    </row>
    <row r="162" spans="6:9" ht="12.75">
      <c r="F162" s="18"/>
      <c r="G162"/>
      <c r="H162"/>
      <c r="I162"/>
    </row>
    <row r="163" spans="6:9" ht="12.75">
      <c r="F163" s="18"/>
      <c r="G163"/>
      <c r="H163"/>
      <c r="I163"/>
    </row>
    <row r="164" spans="6:9" ht="12.75">
      <c r="F164" s="18"/>
      <c r="G164"/>
      <c r="H164"/>
      <c r="I164"/>
    </row>
    <row r="165" spans="6:9" ht="12.75">
      <c r="F165" s="18"/>
      <c r="G165"/>
      <c r="H165"/>
      <c r="I165"/>
    </row>
    <row r="166" spans="6:9" ht="12.75">
      <c r="F166" s="18"/>
      <c r="G166"/>
      <c r="H166"/>
      <c r="I166"/>
    </row>
    <row r="167" spans="6:9" ht="12.75">
      <c r="F167" s="18"/>
      <c r="G167"/>
      <c r="H167"/>
      <c r="I167"/>
    </row>
    <row r="168" spans="6:9" ht="12.75">
      <c r="F168" s="18"/>
      <c r="G168"/>
      <c r="H168"/>
      <c r="I168"/>
    </row>
    <row r="169" spans="6:9" ht="12.75">
      <c r="F169" s="18"/>
      <c r="G169"/>
      <c r="H169"/>
      <c r="I169"/>
    </row>
    <row r="170" spans="6:9" ht="12.75">
      <c r="F170" s="18"/>
      <c r="G170"/>
      <c r="H170"/>
      <c r="I170"/>
    </row>
    <row r="171" spans="6:9" ht="12.75">
      <c r="F171" s="18"/>
      <c r="G171"/>
      <c r="H171"/>
      <c r="I171"/>
    </row>
    <row r="172" spans="6:9" ht="12.75">
      <c r="F172" s="18"/>
      <c r="G172"/>
      <c r="H172"/>
      <c r="I172"/>
    </row>
    <row r="173" spans="6:9" ht="12.75">
      <c r="F173" s="18"/>
      <c r="G173"/>
      <c r="H173"/>
      <c r="I173"/>
    </row>
    <row r="174" spans="6:9" ht="12.75">
      <c r="F174" s="18"/>
      <c r="G174"/>
      <c r="H174"/>
      <c r="I174"/>
    </row>
    <row r="175" spans="6:9" ht="12.75">
      <c r="F175" s="18"/>
      <c r="G175"/>
      <c r="H175"/>
      <c r="I175"/>
    </row>
    <row r="176" spans="6:9" ht="12.75">
      <c r="F176" s="18"/>
      <c r="G176"/>
      <c r="H176"/>
      <c r="I176"/>
    </row>
    <row r="177" spans="6:9" ht="12.75">
      <c r="F177" s="18"/>
      <c r="G177"/>
      <c r="H177"/>
      <c r="I177"/>
    </row>
    <row r="178" spans="6:9" ht="12.75">
      <c r="F178" s="18"/>
      <c r="G178"/>
      <c r="H178"/>
      <c r="I178"/>
    </row>
    <row r="179" spans="6:9" ht="12.75">
      <c r="F179" s="18"/>
      <c r="G179"/>
      <c r="H179"/>
      <c r="I179"/>
    </row>
    <row r="180" spans="6:9" ht="12.75">
      <c r="F180" s="18"/>
      <c r="G180"/>
      <c r="H180"/>
      <c r="I180"/>
    </row>
    <row r="181" spans="6:9" ht="12.75">
      <c r="F181" s="18"/>
      <c r="G181"/>
      <c r="H181"/>
      <c r="I181"/>
    </row>
    <row r="182" spans="6:9" ht="12.75">
      <c r="F182" s="18"/>
      <c r="G182"/>
      <c r="H182"/>
      <c r="I182"/>
    </row>
    <row r="183" spans="6:9" ht="12.75">
      <c r="F183" s="18"/>
      <c r="G183"/>
      <c r="H183"/>
      <c r="I183"/>
    </row>
    <row r="184" spans="6:9" ht="12.75">
      <c r="F184" s="18"/>
      <c r="G184"/>
      <c r="H184"/>
      <c r="I184"/>
    </row>
    <row r="185" spans="6:9" ht="12.75">
      <c r="F185" s="18"/>
      <c r="G185"/>
      <c r="H185"/>
      <c r="I185"/>
    </row>
    <row r="186" spans="6:9" ht="12.75">
      <c r="F186" s="18"/>
      <c r="G186"/>
      <c r="H186"/>
      <c r="I186"/>
    </row>
    <row r="187" spans="6:9" ht="12.75">
      <c r="F187" s="18"/>
      <c r="G187"/>
      <c r="H187"/>
      <c r="I187"/>
    </row>
    <row r="188" spans="6:9" ht="12.75">
      <c r="F188" s="18"/>
      <c r="G188"/>
      <c r="H188"/>
      <c r="I188"/>
    </row>
    <row r="189" spans="6:9" ht="12.75">
      <c r="F189" s="18"/>
      <c r="G189"/>
      <c r="H189"/>
      <c r="I189"/>
    </row>
    <row r="190" spans="6:9" ht="12.75">
      <c r="F190" s="18"/>
      <c r="G190"/>
      <c r="H190"/>
      <c r="I190"/>
    </row>
    <row r="191" spans="6:9" ht="12.75">
      <c r="F191" s="18"/>
      <c r="G191"/>
      <c r="H191"/>
      <c r="I191"/>
    </row>
    <row r="192" spans="6:9" ht="12.75">
      <c r="F192" s="18"/>
      <c r="G192"/>
      <c r="H192"/>
      <c r="I192"/>
    </row>
    <row r="193" spans="6:9" ht="12.75">
      <c r="F193" s="18"/>
      <c r="G193"/>
      <c r="H193"/>
      <c r="I193"/>
    </row>
    <row r="194" spans="6:9" ht="12.75">
      <c r="F194" s="18"/>
      <c r="G194"/>
      <c r="H194"/>
      <c r="I194"/>
    </row>
    <row r="195" spans="6:9" ht="12.75">
      <c r="F195" s="18"/>
      <c r="G195"/>
      <c r="H195"/>
      <c r="I195"/>
    </row>
    <row r="196" spans="6:9" ht="12.75">
      <c r="F196" s="18"/>
      <c r="G196"/>
      <c r="H196"/>
      <c r="I196"/>
    </row>
    <row r="197" spans="6:9" ht="12.75">
      <c r="F197" s="18"/>
      <c r="G197"/>
      <c r="H197"/>
      <c r="I197"/>
    </row>
    <row r="198" spans="6:9" ht="12.75">
      <c r="F198" s="18"/>
      <c r="G198"/>
      <c r="H198"/>
      <c r="I198"/>
    </row>
    <row r="199" spans="6:9" ht="12.75">
      <c r="F199" s="18"/>
      <c r="G199"/>
      <c r="H199"/>
      <c r="I199"/>
    </row>
    <row r="200" spans="6:9" ht="12.75">
      <c r="F200" s="18"/>
      <c r="G200"/>
      <c r="H200"/>
      <c r="I200"/>
    </row>
    <row r="201" spans="6:9" ht="12.75">
      <c r="F201" s="18"/>
      <c r="G201"/>
      <c r="H201"/>
      <c r="I201"/>
    </row>
    <row r="202" spans="6:9" ht="12.75">
      <c r="F202" s="18"/>
      <c r="G202"/>
      <c r="H202"/>
      <c r="I202"/>
    </row>
    <row r="203" spans="6:9" ht="12.75">
      <c r="F203" s="18"/>
      <c r="G203"/>
      <c r="H203"/>
      <c r="I203"/>
    </row>
    <row r="204" spans="6:9" ht="12.75">
      <c r="F204" s="18"/>
      <c r="G204"/>
      <c r="H204"/>
      <c r="I204"/>
    </row>
    <row r="205" spans="6:9" ht="12.75">
      <c r="F205" s="18"/>
      <c r="G205"/>
      <c r="H205"/>
      <c r="I205"/>
    </row>
    <row r="206" spans="6:9" ht="12.75">
      <c r="F206" s="18"/>
      <c r="G206"/>
      <c r="H206"/>
      <c r="I206"/>
    </row>
    <row r="207" spans="6:9" ht="12.75">
      <c r="F207" s="18"/>
      <c r="G207"/>
      <c r="H207"/>
      <c r="I207"/>
    </row>
    <row r="208" spans="6:9" ht="12.75">
      <c r="F208" s="18"/>
      <c r="G208"/>
      <c r="H208"/>
      <c r="I208"/>
    </row>
    <row r="209" spans="6:9" ht="12.75">
      <c r="F209" s="18"/>
      <c r="G209"/>
      <c r="H209"/>
      <c r="I209"/>
    </row>
    <row r="210" spans="6:9" ht="12.75">
      <c r="F210" s="18"/>
      <c r="G210"/>
      <c r="H210"/>
      <c r="I210"/>
    </row>
    <row r="211" spans="6:9" ht="12.75">
      <c r="F211" s="18"/>
      <c r="G211"/>
      <c r="H211"/>
      <c r="I211"/>
    </row>
    <row r="212" spans="6:9" ht="12.75">
      <c r="F212" s="18"/>
      <c r="G212"/>
      <c r="H212"/>
      <c r="I212"/>
    </row>
    <row r="213" spans="6:9" ht="12.75">
      <c r="F213" s="18"/>
      <c r="G213"/>
      <c r="H213"/>
      <c r="I213"/>
    </row>
    <row r="214" spans="6:9" ht="12.75">
      <c r="F214" s="18"/>
      <c r="G214"/>
      <c r="H214"/>
      <c r="I214"/>
    </row>
    <row r="215" spans="6:9" ht="12.75">
      <c r="F215" s="18"/>
      <c r="G215"/>
      <c r="H215"/>
      <c r="I215"/>
    </row>
    <row r="216" spans="6:9" ht="12.75">
      <c r="F216" s="18"/>
      <c r="G216"/>
      <c r="H216"/>
      <c r="I216"/>
    </row>
    <row r="217" spans="6:9" ht="12.75">
      <c r="F217" s="18"/>
      <c r="G217"/>
      <c r="H217"/>
      <c r="I217"/>
    </row>
    <row r="218" spans="6:9" ht="12.75">
      <c r="F218" s="18"/>
      <c r="G218"/>
      <c r="H218"/>
      <c r="I218"/>
    </row>
    <row r="219" spans="6:9" ht="12.75">
      <c r="F219" s="18"/>
      <c r="G219"/>
      <c r="H219"/>
      <c r="I219"/>
    </row>
    <row r="220" spans="6:9" ht="12.75">
      <c r="F220" s="18"/>
      <c r="G220"/>
      <c r="H220"/>
      <c r="I220"/>
    </row>
    <row r="221" spans="6:9" ht="12.75">
      <c r="F221" s="18"/>
      <c r="G221"/>
      <c r="H221"/>
      <c r="I221"/>
    </row>
    <row r="222" spans="6:9" ht="12.75">
      <c r="F222" s="18"/>
      <c r="G222"/>
      <c r="H222"/>
      <c r="I222"/>
    </row>
    <row r="223" spans="6:9" ht="12.75">
      <c r="F223" s="18"/>
      <c r="G223"/>
      <c r="H223"/>
      <c r="I223"/>
    </row>
    <row r="224" spans="6:9" ht="12.75">
      <c r="F224" s="18"/>
      <c r="G224"/>
      <c r="H224"/>
      <c r="I224"/>
    </row>
    <row r="225" spans="6:9" ht="12.75">
      <c r="F225" s="18"/>
      <c r="G225"/>
      <c r="H225"/>
      <c r="I225"/>
    </row>
    <row r="226" spans="6:9" ht="12.75">
      <c r="F226" s="18"/>
      <c r="G226"/>
      <c r="H226"/>
      <c r="I226"/>
    </row>
    <row r="227" spans="6:9" ht="12.75">
      <c r="F227" s="18"/>
      <c r="G227"/>
      <c r="H227"/>
      <c r="I227"/>
    </row>
    <row r="228" spans="6:9" ht="12.75">
      <c r="F228" s="18"/>
      <c r="G228"/>
      <c r="H228"/>
      <c r="I228"/>
    </row>
    <row r="229" spans="6:9" ht="12.75">
      <c r="F229" s="18"/>
      <c r="G229"/>
      <c r="H229"/>
      <c r="I229"/>
    </row>
    <row r="230" spans="6:9" ht="12.75">
      <c r="F230" s="18"/>
      <c r="G230"/>
      <c r="H230"/>
      <c r="I230"/>
    </row>
    <row r="231" spans="6:9" ht="12.75">
      <c r="F231" s="18"/>
      <c r="G231"/>
      <c r="H231"/>
      <c r="I231"/>
    </row>
    <row r="232" spans="6:9" ht="12.75">
      <c r="F232" s="18"/>
      <c r="G232"/>
      <c r="H232"/>
      <c r="I232"/>
    </row>
    <row r="233" spans="6:9" ht="12.75">
      <c r="F233" s="18"/>
      <c r="G233"/>
      <c r="H233"/>
      <c r="I233"/>
    </row>
    <row r="234" spans="6:9" ht="12.75">
      <c r="F234" s="18"/>
      <c r="G234"/>
      <c r="H234"/>
      <c r="I234"/>
    </row>
    <row r="235" spans="6:9" ht="12.75">
      <c r="F235" s="18"/>
      <c r="G235"/>
      <c r="H235"/>
      <c r="I235"/>
    </row>
    <row r="236" spans="6:9" ht="12.75">
      <c r="F236" s="18"/>
      <c r="G236"/>
      <c r="H236"/>
      <c r="I236"/>
    </row>
    <row r="237" spans="6:9" ht="12.75">
      <c r="F237" s="18"/>
      <c r="G237"/>
      <c r="H237"/>
      <c r="I237"/>
    </row>
    <row r="238" spans="6:9" ht="12.75">
      <c r="F238" s="18"/>
      <c r="G238"/>
      <c r="H238"/>
      <c r="I238"/>
    </row>
    <row r="239" spans="6:9" ht="12.75">
      <c r="F239" s="18"/>
      <c r="G239"/>
      <c r="H239"/>
      <c r="I239"/>
    </row>
    <row r="240" spans="6:9" ht="12.75">
      <c r="F240" s="18"/>
      <c r="G240"/>
      <c r="H240"/>
      <c r="I240"/>
    </row>
    <row r="241" spans="6:9" ht="12.75">
      <c r="F241" s="18"/>
      <c r="G241"/>
      <c r="H241"/>
      <c r="I241"/>
    </row>
    <row r="242" spans="6:9" ht="12.75">
      <c r="F242" s="18"/>
      <c r="G242"/>
      <c r="H242"/>
      <c r="I242"/>
    </row>
    <row r="243" spans="6:9" ht="12.75">
      <c r="F243" s="18"/>
      <c r="G243"/>
      <c r="H243"/>
      <c r="I243"/>
    </row>
    <row r="244" spans="6:9" ht="12.75">
      <c r="F244" s="18"/>
      <c r="G244"/>
      <c r="H244"/>
      <c r="I244"/>
    </row>
    <row r="245" spans="6:9" ht="12.75">
      <c r="F245" s="18"/>
      <c r="G245"/>
      <c r="H245"/>
      <c r="I245"/>
    </row>
    <row r="246" spans="6:9" ht="12.75">
      <c r="F246" s="18"/>
      <c r="G246"/>
      <c r="H246"/>
      <c r="I246"/>
    </row>
    <row r="247" spans="6:9" ht="12.75">
      <c r="F247" s="18"/>
      <c r="G247"/>
      <c r="H247"/>
      <c r="I247"/>
    </row>
    <row r="248" spans="6:9" ht="12.75">
      <c r="F248" s="18"/>
      <c r="G248"/>
      <c r="H248"/>
      <c r="I248"/>
    </row>
    <row r="249" spans="6:9" ht="12.75">
      <c r="F249" s="18"/>
      <c r="G249"/>
      <c r="H249"/>
      <c r="I249"/>
    </row>
    <row r="250" spans="6:9" ht="12.75">
      <c r="F250" s="18"/>
      <c r="G250"/>
      <c r="H250"/>
      <c r="I250"/>
    </row>
    <row r="251" spans="6:9" ht="12.75">
      <c r="F251" s="18"/>
      <c r="G251"/>
      <c r="H251"/>
      <c r="I251"/>
    </row>
    <row r="252" spans="6:9" ht="12.75">
      <c r="F252" s="18"/>
      <c r="G252"/>
      <c r="H252"/>
      <c r="I252"/>
    </row>
    <row r="253" spans="6:9" ht="12.75">
      <c r="F253" s="18"/>
      <c r="G253"/>
      <c r="H253"/>
      <c r="I253"/>
    </row>
    <row r="254" spans="6:9" ht="12.75">
      <c r="F254" s="18"/>
      <c r="G254"/>
      <c r="H254"/>
      <c r="I254"/>
    </row>
    <row r="255" spans="6:9" ht="12.75">
      <c r="F255" s="18"/>
      <c r="G255"/>
      <c r="H255"/>
      <c r="I255"/>
    </row>
    <row r="256" spans="6:9" ht="12.75">
      <c r="F256" s="18"/>
      <c r="G256"/>
      <c r="H256"/>
      <c r="I256"/>
    </row>
    <row r="257" spans="6:9" ht="12.75">
      <c r="F257" s="18"/>
      <c r="G257"/>
      <c r="H257"/>
      <c r="I257"/>
    </row>
    <row r="258" spans="6:9" ht="12.75">
      <c r="F258" s="18"/>
      <c r="G258"/>
      <c r="H258"/>
      <c r="I258"/>
    </row>
    <row r="259" spans="6:9" ht="12.75">
      <c r="F259" s="18"/>
      <c r="G259"/>
      <c r="H259"/>
      <c r="I259"/>
    </row>
    <row r="260" spans="6:9" ht="12.75">
      <c r="F260" s="18"/>
      <c r="G260"/>
      <c r="H260"/>
      <c r="I260"/>
    </row>
    <row r="261" spans="6:9" ht="12.75">
      <c r="F261" s="18"/>
      <c r="G261"/>
      <c r="H261"/>
      <c r="I261"/>
    </row>
    <row r="262" spans="6:9" ht="12.75">
      <c r="F262" s="18"/>
      <c r="G262"/>
      <c r="H262"/>
      <c r="I262"/>
    </row>
    <row r="263" spans="6:9" ht="12.75">
      <c r="F263" s="18"/>
      <c r="G263"/>
      <c r="H263"/>
      <c r="I263"/>
    </row>
    <row r="264" spans="6:9" ht="12.75">
      <c r="F264" s="18"/>
      <c r="G264"/>
      <c r="H264"/>
      <c r="I264"/>
    </row>
    <row r="265" spans="6:9" ht="12.75">
      <c r="F265" s="18"/>
      <c r="G265"/>
      <c r="H265"/>
      <c r="I265"/>
    </row>
    <row r="266" spans="6:9" ht="12.75">
      <c r="F266" s="18"/>
      <c r="G266"/>
      <c r="H266"/>
      <c r="I266"/>
    </row>
    <row r="267" spans="6:9" ht="12.75">
      <c r="F267" s="18"/>
      <c r="G267"/>
      <c r="H267"/>
      <c r="I267"/>
    </row>
    <row r="268" spans="6:9" ht="12.75">
      <c r="F268" s="18"/>
      <c r="G268"/>
      <c r="H268"/>
      <c r="I268"/>
    </row>
    <row r="269" spans="6:9" ht="12.75">
      <c r="F269" s="18"/>
      <c r="G269"/>
      <c r="H269"/>
      <c r="I269"/>
    </row>
    <row r="270" spans="6:9" ht="12.75">
      <c r="F270" s="18"/>
      <c r="G270"/>
      <c r="H270"/>
      <c r="I270"/>
    </row>
    <row r="271" spans="6:9" ht="12.75">
      <c r="F271" s="18"/>
      <c r="G271"/>
      <c r="H271"/>
      <c r="I271"/>
    </row>
    <row r="272" spans="6:9" ht="12.75">
      <c r="F272" s="18"/>
      <c r="G272"/>
      <c r="H272"/>
      <c r="I272"/>
    </row>
    <row r="273" spans="6:9" ht="12.75">
      <c r="F273" s="18"/>
      <c r="G273"/>
      <c r="H273"/>
      <c r="I273"/>
    </row>
    <row r="274" spans="6:9" ht="12.75">
      <c r="F274" s="18"/>
      <c r="G274"/>
      <c r="H274"/>
      <c r="I274"/>
    </row>
    <row r="275" spans="6:9" ht="12.75">
      <c r="F275" s="18"/>
      <c r="G275"/>
      <c r="H275"/>
      <c r="I275"/>
    </row>
    <row r="276" spans="6:9" ht="12.75">
      <c r="F276" s="18"/>
      <c r="G276"/>
      <c r="H276"/>
      <c r="I276"/>
    </row>
    <row r="277" spans="6:9" ht="12.75">
      <c r="F277" s="18"/>
      <c r="G277"/>
      <c r="H277"/>
      <c r="I277"/>
    </row>
    <row r="278" spans="6:9" ht="12.75">
      <c r="F278" s="18"/>
      <c r="G278"/>
      <c r="H278"/>
      <c r="I278"/>
    </row>
    <row r="279" spans="6:9" ht="12.75">
      <c r="F279" s="18"/>
      <c r="G279"/>
      <c r="H279"/>
      <c r="I279"/>
    </row>
    <row r="280" spans="6:9" ht="12.75">
      <c r="F280" s="18"/>
      <c r="G280"/>
      <c r="H280"/>
      <c r="I280"/>
    </row>
    <row r="281" spans="6:9" ht="12.75">
      <c r="F281" s="18"/>
      <c r="G281"/>
      <c r="H281"/>
      <c r="I281"/>
    </row>
    <row r="282" spans="6:9" ht="12.75">
      <c r="F282" s="18"/>
      <c r="G282"/>
      <c r="H282"/>
      <c r="I282"/>
    </row>
    <row r="283" spans="6:9" ht="12.75">
      <c r="F283" s="18"/>
      <c r="G283"/>
      <c r="H283"/>
      <c r="I283"/>
    </row>
    <row r="284" spans="6:9" ht="12.75">
      <c r="F284" s="18"/>
      <c r="G284"/>
      <c r="H284"/>
      <c r="I284"/>
    </row>
    <row r="285" spans="6:9" ht="12.75">
      <c r="F285" s="18"/>
      <c r="G285"/>
      <c r="H285"/>
      <c r="I285"/>
    </row>
    <row r="286" spans="6:9" ht="12.75">
      <c r="F286" s="18"/>
      <c r="G286"/>
      <c r="H286"/>
      <c r="I286"/>
    </row>
    <row r="287" spans="6:9" ht="12.75">
      <c r="F287" s="18"/>
      <c r="G287"/>
      <c r="H287"/>
      <c r="I287"/>
    </row>
    <row r="288" spans="6:9" ht="12.75">
      <c r="F288" s="18"/>
      <c r="G288"/>
      <c r="H288"/>
      <c r="I288"/>
    </row>
    <row r="289" spans="6:9" ht="12.75">
      <c r="F289" s="18"/>
      <c r="G289"/>
      <c r="H289"/>
      <c r="I289"/>
    </row>
    <row r="290" spans="6:9" ht="12.75">
      <c r="F290" s="18"/>
      <c r="G290"/>
      <c r="H290"/>
      <c r="I290"/>
    </row>
    <row r="291" spans="6:9" ht="12.75">
      <c r="F291" s="18"/>
      <c r="G291"/>
      <c r="H291"/>
      <c r="I291"/>
    </row>
    <row r="292" spans="6:9" ht="12.75">
      <c r="F292" s="18"/>
      <c r="G292"/>
      <c r="H292"/>
      <c r="I292"/>
    </row>
    <row r="293" spans="6:9" ht="12.75">
      <c r="F293" s="18"/>
      <c r="G293"/>
      <c r="H293"/>
      <c r="I293"/>
    </row>
    <row r="294" spans="6:9" ht="12.75">
      <c r="F294" s="18"/>
      <c r="G294"/>
      <c r="H294"/>
      <c r="I294"/>
    </row>
    <row r="295" spans="6:9" ht="12.75">
      <c r="F295" s="18"/>
      <c r="G295"/>
      <c r="H295"/>
      <c r="I295"/>
    </row>
    <row r="296" spans="6:9" ht="12.75">
      <c r="F296" s="18"/>
      <c r="G296"/>
      <c r="H296"/>
      <c r="I296"/>
    </row>
    <row r="297" spans="6:9" ht="12.75">
      <c r="F297" s="18"/>
      <c r="G297"/>
      <c r="H297"/>
      <c r="I297"/>
    </row>
    <row r="298" spans="6:9" ht="12.75">
      <c r="F298" s="18"/>
      <c r="G298"/>
      <c r="H298"/>
      <c r="I298"/>
    </row>
    <row r="299" spans="6:9" ht="12.75">
      <c r="F299" s="18"/>
      <c r="G299"/>
      <c r="H299"/>
      <c r="I299"/>
    </row>
    <row r="300" spans="6:9" ht="12.75">
      <c r="F300" s="18"/>
      <c r="G300"/>
      <c r="H300"/>
      <c r="I300"/>
    </row>
    <row r="301" spans="6:9" ht="12.75">
      <c r="F301" s="18"/>
      <c r="G301"/>
      <c r="H301"/>
      <c r="I301"/>
    </row>
    <row r="302" spans="6:9" ht="12.75">
      <c r="F302" s="18"/>
      <c r="G302"/>
      <c r="H302"/>
      <c r="I302"/>
    </row>
    <row r="303" spans="6:9" ht="12.75">
      <c r="F303" s="18"/>
      <c r="G303"/>
      <c r="H303"/>
      <c r="I303"/>
    </row>
    <row r="304" spans="6:9" ht="12.75">
      <c r="F304" s="18"/>
      <c r="G304"/>
      <c r="H304"/>
      <c r="I304"/>
    </row>
    <row r="305" spans="6:9" ht="12.75">
      <c r="F305" s="18"/>
      <c r="G305"/>
      <c r="H305"/>
      <c r="I305"/>
    </row>
    <row r="306" spans="6:9" ht="12.75">
      <c r="F306" s="18"/>
      <c r="G306"/>
      <c r="H306"/>
      <c r="I306"/>
    </row>
    <row r="307" spans="6:9" ht="12.75">
      <c r="F307" s="18"/>
      <c r="G307"/>
      <c r="H307"/>
      <c r="I307"/>
    </row>
    <row r="308" spans="6:9" ht="12.75">
      <c r="F308" s="18"/>
      <c r="G308"/>
      <c r="H308"/>
      <c r="I308"/>
    </row>
    <row r="309" spans="6:9" ht="12.75">
      <c r="F309" s="18"/>
      <c r="G309"/>
      <c r="H309"/>
      <c r="I309"/>
    </row>
    <row r="310" spans="6:9" ht="12.75">
      <c r="F310" s="18"/>
      <c r="G310"/>
      <c r="H310"/>
      <c r="I310"/>
    </row>
    <row r="311" spans="6:9" ht="12.75">
      <c r="F311" s="18"/>
      <c r="G311"/>
      <c r="H311"/>
      <c r="I311"/>
    </row>
    <row r="312" spans="6:9" ht="12.75">
      <c r="F312" s="18"/>
      <c r="G312"/>
      <c r="H312"/>
      <c r="I312"/>
    </row>
    <row r="313" spans="6:9" ht="12.75">
      <c r="F313" s="18"/>
      <c r="G313"/>
      <c r="H313"/>
      <c r="I313"/>
    </row>
    <row r="314" spans="6:9" ht="12.75">
      <c r="F314" s="18"/>
      <c r="G314"/>
      <c r="H314"/>
      <c r="I314"/>
    </row>
    <row r="315" spans="6:9" ht="12.75">
      <c r="F315" s="18"/>
      <c r="G315"/>
      <c r="H315"/>
      <c r="I315"/>
    </row>
    <row r="316" spans="6:9" ht="12.75">
      <c r="F316" s="18"/>
      <c r="G316"/>
      <c r="H316"/>
      <c r="I316"/>
    </row>
    <row r="317" spans="6:9" ht="12.75">
      <c r="F317" s="18"/>
      <c r="G317"/>
      <c r="H317"/>
      <c r="I317"/>
    </row>
    <row r="318" spans="6:9" ht="12.75">
      <c r="F318" s="18"/>
      <c r="G318"/>
      <c r="H318"/>
      <c r="I318"/>
    </row>
    <row r="319" spans="6:9" ht="12.75">
      <c r="F319" s="18"/>
      <c r="G319"/>
      <c r="H319"/>
      <c r="I319"/>
    </row>
    <row r="320" spans="6:9" ht="12.75">
      <c r="F320" s="18"/>
      <c r="G320"/>
      <c r="H320"/>
      <c r="I320"/>
    </row>
    <row r="321" spans="6:9" ht="12.75">
      <c r="F321" s="18"/>
      <c r="G321"/>
      <c r="H321"/>
      <c r="I321"/>
    </row>
    <row r="322" spans="6:9" ht="12.75">
      <c r="F322" s="18"/>
      <c r="G322"/>
      <c r="H322"/>
      <c r="I322"/>
    </row>
    <row r="323" spans="6:9" ht="12.75">
      <c r="F323" s="18"/>
      <c r="G323"/>
      <c r="H323"/>
      <c r="I323"/>
    </row>
    <row r="324" spans="6:9" ht="12.75">
      <c r="F324" s="18"/>
      <c r="G324"/>
      <c r="H324"/>
      <c r="I324"/>
    </row>
    <row r="325" spans="6:9" ht="12.75">
      <c r="F325" s="18"/>
      <c r="G325"/>
      <c r="H325"/>
      <c r="I325"/>
    </row>
    <row r="326" spans="6:9" ht="12.75">
      <c r="F326" s="18"/>
      <c r="G326"/>
      <c r="H326"/>
      <c r="I326"/>
    </row>
    <row r="327" spans="6:9" ht="12.75">
      <c r="F327" s="18"/>
      <c r="G327"/>
      <c r="H327"/>
      <c r="I327"/>
    </row>
    <row r="328" spans="6:9" ht="12.75">
      <c r="F328" s="18"/>
      <c r="G328"/>
      <c r="H328"/>
      <c r="I328"/>
    </row>
    <row r="329" spans="6:9" ht="12.75">
      <c r="F329" s="18"/>
      <c r="G329"/>
      <c r="H329"/>
      <c r="I329"/>
    </row>
    <row r="330" spans="6:9" ht="12.75">
      <c r="F330" s="18"/>
      <c r="G330"/>
      <c r="H330"/>
      <c r="I330"/>
    </row>
    <row r="331" spans="6:9" ht="12.75">
      <c r="F331" s="18"/>
      <c r="G331"/>
      <c r="H331"/>
      <c r="I331"/>
    </row>
    <row r="332" spans="6:9" ht="12.75">
      <c r="F332" s="18"/>
      <c r="G332"/>
      <c r="H332"/>
      <c r="I332"/>
    </row>
    <row r="333" spans="6:9" ht="12.75">
      <c r="F333" s="18"/>
      <c r="G333"/>
      <c r="H333"/>
      <c r="I333"/>
    </row>
    <row r="334" spans="6:9" ht="12.75">
      <c r="F334" s="18"/>
      <c r="G334"/>
      <c r="H334"/>
      <c r="I334"/>
    </row>
    <row r="335" spans="6:9" ht="12.75">
      <c r="F335" s="18"/>
      <c r="G335"/>
      <c r="H335"/>
      <c r="I335"/>
    </row>
    <row r="336" spans="6:9" ht="12.75">
      <c r="F336" s="18"/>
      <c r="G336"/>
      <c r="H336"/>
      <c r="I336"/>
    </row>
    <row r="337" spans="6:9" ht="12.75">
      <c r="F337" s="18"/>
      <c r="G337"/>
      <c r="H337"/>
      <c r="I337"/>
    </row>
    <row r="338" spans="6:9" ht="12.75">
      <c r="F338" s="18"/>
      <c r="G338"/>
      <c r="H338"/>
      <c r="I338"/>
    </row>
    <row r="339" spans="6:9" ht="12.75">
      <c r="F339" s="18"/>
      <c r="G339"/>
      <c r="H339"/>
      <c r="I339"/>
    </row>
    <row r="340" spans="6:9" ht="12.75">
      <c r="F340" s="18"/>
      <c r="G340"/>
      <c r="H340"/>
      <c r="I340"/>
    </row>
    <row r="341" spans="6:9" ht="12.75">
      <c r="F341" s="18"/>
      <c r="G341"/>
      <c r="H341"/>
      <c r="I341"/>
    </row>
    <row r="342" spans="6:9" ht="12.75">
      <c r="F342" s="18"/>
      <c r="G342"/>
      <c r="H342"/>
      <c r="I342"/>
    </row>
    <row r="343" spans="6:9" ht="12.75">
      <c r="F343" s="18"/>
      <c r="G343"/>
      <c r="H343"/>
      <c r="I343"/>
    </row>
    <row r="344" spans="6:9" ht="12.75">
      <c r="F344" s="18"/>
      <c r="G344"/>
      <c r="H344"/>
      <c r="I344"/>
    </row>
    <row r="345" spans="6:9" ht="12.75">
      <c r="F345" s="18"/>
      <c r="G345"/>
      <c r="H345"/>
      <c r="I345"/>
    </row>
    <row r="346" spans="6:9" ht="12.75">
      <c r="F346" s="18"/>
      <c r="G346"/>
      <c r="H346"/>
      <c r="I346"/>
    </row>
    <row r="347" spans="6:9" ht="12.75">
      <c r="F347" s="18"/>
      <c r="G347"/>
      <c r="H347"/>
      <c r="I347"/>
    </row>
    <row r="348" spans="6:9" ht="12.75">
      <c r="F348" s="18"/>
      <c r="G348"/>
      <c r="H348"/>
      <c r="I348"/>
    </row>
    <row r="349" spans="6:9" ht="12.75">
      <c r="F349" s="18"/>
      <c r="G349"/>
      <c r="H349"/>
      <c r="I349"/>
    </row>
    <row r="350" spans="6:9" ht="12.75">
      <c r="F350" s="18"/>
      <c r="G350"/>
      <c r="H350"/>
      <c r="I350"/>
    </row>
    <row r="351" spans="6:9" ht="12.75">
      <c r="F351" s="18"/>
      <c r="G351"/>
      <c r="H351"/>
      <c r="I351"/>
    </row>
    <row r="352" spans="6:9" ht="12.75">
      <c r="F352" s="18"/>
      <c r="G352"/>
      <c r="H352"/>
      <c r="I352"/>
    </row>
    <row r="353" spans="6:9" ht="12.75">
      <c r="F353" s="18"/>
      <c r="G353"/>
      <c r="H353"/>
      <c r="I353"/>
    </row>
    <row r="354" spans="6:9" ht="12.75">
      <c r="F354" s="18"/>
      <c r="G354"/>
      <c r="H354"/>
      <c r="I354"/>
    </row>
    <row r="355" spans="6:9" ht="12.75">
      <c r="F355" s="18"/>
      <c r="G355"/>
      <c r="H355"/>
      <c r="I355"/>
    </row>
    <row r="356" spans="6:9" ht="12.75">
      <c r="F356" s="18"/>
      <c r="G356"/>
      <c r="H356"/>
      <c r="I356"/>
    </row>
    <row r="357" spans="6:9" ht="12.75">
      <c r="F357" s="18"/>
      <c r="G357"/>
      <c r="H357"/>
      <c r="I357"/>
    </row>
    <row r="358" spans="6:9" ht="12.75">
      <c r="F358" s="18"/>
      <c r="G358"/>
      <c r="H358"/>
      <c r="I358"/>
    </row>
    <row r="359" spans="6:9" ht="12.75">
      <c r="F359" s="18"/>
      <c r="G359"/>
      <c r="H359"/>
      <c r="I359"/>
    </row>
    <row r="360" spans="6:9" ht="12.75">
      <c r="F360" s="18"/>
      <c r="G360"/>
      <c r="H360"/>
      <c r="I360"/>
    </row>
    <row r="361" spans="6:9" ht="12.75">
      <c r="F361" s="18"/>
      <c r="G361"/>
      <c r="H361"/>
      <c r="I361"/>
    </row>
    <row r="362" spans="6:9" ht="12.75">
      <c r="F362" s="18"/>
      <c r="G362"/>
      <c r="H362"/>
      <c r="I362"/>
    </row>
    <row r="363" spans="6:9" ht="12.75">
      <c r="F363" s="18"/>
      <c r="G363"/>
      <c r="H363"/>
      <c r="I363"/>
    </row>
    <row r="364" spans="6:9" ht="12.75">
      <c r="F364" s="18"/>
      <c r="G364"/>
      <c r="H364"/>
      <c r="I364"/>
    </row>
    <row r="365" spans="6:9" ht="12.75">
      <c r="F365" s="18"/>
      <c r="G365"/>
      <c r="H365"/>
      <c r="I365"/>
    </row>
    <row r="366" spans="6:9" ht="12.75">
      <c r="F366" s="18"/>
      <c r="G366"/>
      <c r="H366"/>
      <c r="I366"/>
    </row>
    <row r="367" spans="6:9" ht="12.75">
      <c r="F367" s="18"/>
      <c r="G367"/>
      <c r="H367"/>
      <c r="I367"/>
    </row>
    <row r="368" spans="6:9" ht="12.75">
      <c r="F368" s="18"/>
      <c r="G368"/>
      <c r="H368"/>
      <c r="I368"/>
    </row>
    <row r="369" spans="6:9" ht="12.75">
      <c r="F369" s="18"/>
      <c r="G369"/>
      <c r="H369"/>
      <c r="I369"/>
    </row>
    <row r="370" spans="6:9" ht="12.75">
      <c r="F370" s="18"/>
      <c r="G370"/>
      <c r="H370"/>
      <c r="I370"/>
    </row>
    <row r="371" spans="6:9" ht="12.75">
      <c r="F371" s="18"/>
      <c r="G371"/>
      <c r="H371"/>
      <c r="I371"/>
    </row>
    <row r="372" spans="6:9" ht="12.75">
      <c r="F372" s="18"/>
      <c r="G372"/>
      <c r="H372"/>
      <c r="I372"/>
    </row>
    <row r="373" spans="6:9" ht="12.75">
      <c r="F373" s="18"/>
      <c r="G373"/>
      <c r="H373"/>
      <c r="I373"/>
    </row>
    <row r="374" spans="6:9" ht="12.75">
      <c r="F374" s="18"/>
      <c r="G374"/>
      <c r="H374"/>
      <c r="I374"/>
    </row>
    <row r="375" spans="6:9" ht="12.75">
      <c r="F375" s="18"/>
      <c r="G375"/>
      <c r="H375"/>
      <c r="I375"/>
    </row>
    <row r="376" spans="6:9" ht="12.75">
      <c r="F376" s="18"/>
      <c r="G376"/>
      <c r="H376"/>
      <c r="I376"/>
    </row>
    <row r="377" spans="6:9" ht="12.75">
      <c r="F377" s="18"/>
      <c r="G377"/>
      <c r="H377"/>
      <c r="I377"/>
    </row>
    <row r="378" spans="6:9" ht="12.75">
      <c r="F378" s="18"/>
      <c r="G378"/>
      <c r="H378"/>
      <c r="I378"/>
    </row>
    <row r="379" spans="6:9" ht="12.75">
      <c r="F379" s="18"/>
      <c r="G379"/>
      <c r="H379"/>
      <c r="I379"/>
    </row>
    <row r="380" spans="6:9" ht="12.75">
      <c r="F380" s="18"/>
      <c r="G380"/>
      <c r="H380"/>
      <c r="I380"/>
    </row>
    <row r="381" spans="6:9" ht="12.75">
      <c r="F381" s="18"/>
      <c r="G381"/>
      <c r="H381"/>
      <c r="I381"/>
    </row>
    <row r="382" spans="6:9" ht="12.75">
      <c r="F382" s="18"/>
      <c r="G382"/>
      <c r="H382"/>
      <c r="I382"/>
    </row>
    <row r="383" spans="6:9" ht="12.75">
      <c r="F383" s="18"/>
      <c r="G383"/>
      <c r="H383"/>
      <c r="I383"/>
    </row>
    <row r="384" spans="6:9" ht="12.75">
      <c r="F384" s="18"/>
      <c r="G384"/>
      <c r="H384"/>
      <c r="I384"/>
    </row>
    <row r="385" spans="6:9" ht="12.75">
      <c r="F385" s="18"/>
      <c r="G385"/>
      <c r="H385"/>
      <c r="I385"/>
    </row>
    <row r="386" spans="6:9" ht="12.75">
      <c r="F386" s="18"/>
      <c r="G386"/>
      <c r="H386"/>
      <c r="I386"/>
    </row>
    <row r="387" spans="6:9" ht="12.75">
      <c r="F387" s="18"/>
      <c r="G387"/>
      <c r="H387"/>
      <c r="I387"/>
    </row>
    <row r="388" spans="6:9" ht="12.75">
      <c r="F388" s="18"/>
      <c r="G388"/>
      <c r="H388"/>
      <c r="I388"/>
    </row>
    <row r="389" spans="6:9" ht="12.75">
      <c r="F389" s="18"/>
      <c r="G389"/>
      <c r="H389"/>
      <c r="I389"/>
    </row>
    <row r="390" spans="6:9" ht="12.75">
      <c r="F390" s="18"/>
      <c r="G390"/>
      <c r="H390"/>
      <c r="I390"/>
    </row>
    <row r="391" spans="6:9" ht="12.75">
      <c r="F391" s="18"/>
      <c r="G391"/>
      <c r="H391"/>
      <c r="I391"/>
    </row>
    <row r="392" spans="6:9" ht="12.75">
      <c r="F392" s="18"/>
      <c r="G392"/>
      <c r="H392"/>
      <c r="I392"/>
    </row>
    <row r="393" spans="6:9" ht="12.75">
      <c r="F393" s="18"/>
      <c r="G393"/>
      <c r="H393"/>
      <c r="I393"/>
    </row>
    <row r="394" spans="6:9" ht="12.75">
      <c r="F394" s="18"/>
      <c r="G394"/>
      <c r="H394"/>
      <c r="I394"/>
    </row>
    <row r="395" spans="6:9" ht="12.75">
      <c r="F395" s="18"/>
      <c r="G395"/>
      <c r="H395"/>
      <c r="I395"/>
    </row>
    <row r="396" spans="6:9" ht="12.75">
      <c r="F396" s="18"/>
      <c r="G396"/>
      <c r="H396"/>
      <c r="I396"/>
    </row>
    <row r="397" spans="6:9" ht="12.75">
      <c r="F397" s="18"/>
      <c r="G397"/>
      <c r="H397"/>
      <c r="I397"/>
    </row>
    <row r="398" spans="6:9" ht="12.75">
      <c r="F398" s="18"/>
      <c r="G398"/>
      <c r="H398"/>
      <c r="I398"/>
    </row>
    <row r="399" spans="6:9" ht="12.75">
      <c r="F399" s="18"/>
      <c r="G399"/>
      <c r="H399"/>
      <c r="I399"/>
    </row>
    <row r="400" spans="6:9" ht="12.75">
      <c r="F400" s="18"/>
      <c r="G400"/>
      <c r="H400"/>
      <c r="I400"/>
    </row>
    <row r="401" spans="6:9" ht="12.75">
      <c r="F401" s="18"/>
      <c r="G401"/>
      <c r="H401"/>
      <c r="I401"/>
    </row>
    <row r="402" spans="6:9" ht="12.75">
      <c r="F402" s="18"/>
      <c r="G402"/>
      <c r="H402"/>
      <c r="I402"/>
    </row>
    <row r="403" spans="6:9" ht="12.75">
      <c r="F403" s="18"/>
      <c r="G403"/>
      <c r="H403"/>
      <c r="I403"/>
    </row>
    <row r="404" spans="6:9" ht="12.75">
      <c r="F404" s="18"/>
      <c r="G404"/>
      <c r="H404"/>
      <c r="I404"/>
    </row>
    <row r="405" spans="6:9" ht="12.75">
      <c r="F405" s="18"/>
      <c r="G405"/>
      <c r="H405"/>
      <c r="I405"/>
    </row>
    <row r="406" spans="6:9" ht="12.75">
      <c r="F406" s="18"/>
      <c r="G406"/>
      <c r="H406"/>
      <c r="I406"/>
    </row>
    <row r="407" spans="6:9" ht="12.75">
      <c r="F407" s="18"/>
      <c r="G407"/>
      <c r="H407"/>
      <c r="I407"/>
    </row>
    <row r="408" spans="6:9" ht="12.75">
      <c r="F408" s="18"/>
      <c r="G408"/>
      <c r="H408"/>
      <c r="I408"/>
    </row>
    <row r="409" spans="6:9" ht="12.75">
      <c r="F409" s="18"/>
      <c r="G409"/>
      <c r="H409"/>
      <c r="I409"/>
    </row>
    <row r="410" spans="6:9" ht="12.75">
      <c r="F410" s="18"/>
      <c r="G410"/>
      <c r="H410"/>
      <c r="I410"/>
    </row>
    <row r="411" spans="6:9" ht="12.75">
      <c r="F411" s="18"/>
      <c r="G411"/>
      <c r="H411"/>
      <c r="I411"/>
    </row>
    <row r="412" spans="6:9" ht="12.75">
      <c r="F412" s="18"/>
      <c r="G412"/>
      <c r="H412"/>
      <c r="I412"/>
    </row>
    <row r="413" spans="6:9" ht="12.75">
      <c r="F413" s="18"/>
      <c r="G413"/>
      <c r="H413"/>
      <c r="I413"/>
    </row>
    <row r="414" spans="6:9" ht="12.75">
      <c r="F414" s="18"/>
      <c r="G414"/>
      <c r="H414"/>
      <c r="I414"/>
    </row>
    <row r="415" spans="6:9" ht="12.75">
      <c r="F415" s="18"/>
      <c r="G415"/>
      <c r="H415"/>
      <c r="I415"/>
    </row>
    <row r="416" spans="6:9" ht="12.75">
      <c r="F416" s="18"/>
      <c r="G416"/>
      <c r="H416"/>
      <c r="I416"/>
    </row>
    <row r="417" spans="6:9" ht="12.75">
      <c r="F417" s="18"/>
      <c r="G417"/>
      <c r="H417"/>
      <c r="I417"/>
    </row>
    <row r="418" spans="6:9" ht="12.75">
      <c r="F418" s="18"/>
      <c r="G418"/>
      <c r="H418"/>
      <c r="I418"/>
    </row>
    <row r="419" spans="6:9" ht="12.75">
      <c r="F419" s="18"/>
      <c r="G419"/>
      <c r="H419"/>
      <c r="I419"/>
    </row>
    <row r="420" spans="6:9" ht="12.75">
      <c r="F420" s="18"/>
      <c r="G420"/>
      <c r="H420"/>
      <c r="I420"/>
    </row>
    <row r="421" spans="6:9" ht="12.75">
      <c r="F421" s="18"/>
      <c r="G421"/>
      <c r="H421"/>
      <c r="I421"/>
    </row>
    <row r="422" spans="6:9" ht="12.75">
      <c r="F422" s="18"/>
      <c r="G422"/>
      <c r="H422"/>
      <c r="I422"/>
    </row>
    <row r="423" spans="6:9" ht="12.75">
      <c r="F423" s="18"/>
      <c r="G423"/>
      <c r="H423"/>
      <c r="I423"/>
    </row>
    <row r="424" spans="6:9" ht="12.75">
      <c r="F424" s="18"/>
      <c r="G424"/>
      <c r="H424"/>
      <c r="I424"/>
    </row>
    <row r="425" spans="6:9" ht="12.75">
      <c r="F425" s="18"/>
      <c r="G425"/>
      <c r="H425"/>
      <c r="I425"/>
    </row>
    <row r="426" spans="6:9" ht="12.75">
      <c r="F426" s="18"/>
      <c r="G426"/>
      <c r="H426"/>
      <c r="I426"/>
    </row>
    <row r="427" spans="6:9" ht="12.75">
      <c r="F427" s="18"/>
      <c r="G427"/>
      <c r="H427"/>
      <c r="I427"/>
    </row>
    <row r="428" spans="6:9" ht="12.75">
      <c r="F428" s="18"/>
      <c r="G428"/>
      <c r="H428"/>
      <c r="I428"/>
    </row>
    <row r="429" spans="6:9" ht="12.75">
      <c r="F429" s="18"/>
      <c r="G429"/>
      <c r="H429"/>
      <c r="I429"/>
    </row>
    <row r="430" spans="6:9" ht="12.75">
      <c r="F430" s="18"/>
      <c r="G430"/>
      <c r="H430"/>
      <c r="I430"/>
    </row>
    <row r="431" spans="6:9" ht="12.75">
      <c r="F431" s="18"/>
      <c r="G431"/>
      <c r="H431"/>
      <c r="I431"/>
    </row>
    <row r="432" spans="6:9" ht="12.75">
      <c r="F432" s="18"/>
      <c r="G432"/>
      <c r="H432"/>
      <c r="I432"/>
    </row>
    <row r="433" spans="6:9" ht="12.75">
      <c r="F433" s="18"/>
      <c r="G433"/>
      <c r="H433"/>
      <c r="I433"/>
    </row>
    <row r="434" spans="6:9" ht="12.75">
      <c r="F434" s="18"/>
      <c r="G434"/>
      <c r="H434"/>
      <c r="I434"/>
    </row>
    <row r="435" spans="6:9" ht="12.75">
      <c r="F435" s="18"/>
      <c r="G435"/>
      <c r="H435"/>
      <c r="I435"/>
    </row>
    <row r="436" spans="6:9" ht="12.75">
      <c r="F436" s="18"/>
      <c r="G436"/>
      <c r="H436"/>
      <c r="I436"/>
    </row>
    <row r="437" spans="6:9" ht="12.75">
      <c r="F437" s="18"/>
      <c r="G437"/>
      <c r="H437"/>
      <c r="I437"/>
    </row>
    <row r="438" spans="6:9" ht="12.75">
      <c r="F438" s="18"/>
      <c r="G438"/>
      <c r="H438"/>
      <c r="I438"/>
    </row>
    <row r="439" spans="6:9" ht="12.75">
      <c r="F439" s="18"/>
      <c r="G439"/>
      <c r="H439"/>
      <c r="I439"/>
    </row>
    <row r="440" spans="6:9" ht="12.75">
      <c r="F440" s="18"/>
      <c r="G440"/>
      <c r="H440"/>
      <c r="I440"/>
    </row>
    <row r="441" spans="6:9" ht="12.75">
      <c r="F441" s="18"/>
      <c r="G441"/>
      <c r="H441"/>
      <c r="I441"/>
    </row>
    <row r="442" spans="6:9" ht="12.75">
      <c r="F442" s="18"/>
      <c r="G442"/>
      <c r="H442"/>
      <c r="I442"/>
    </row>
    <row r="443" spans="6:9" ht="12.75">
      <c r="F443" s="18"/>
      <c r="G443"/>
      <c r="H443"/>
      <c r="I443"/>
    </row>
    <row r="444" spans="6:9" ht="12.75">
      <c r="F444" s="18"/>
      <c r="G444"/>
      <c r="H444"/>
      <c r="I444"/>
    </row>
    <row r="445" spans="6:9" ht="12.75">
      <c r="F445" s="18"/>
      <c r="G445"/>
      <c r="H445"/>
      <c r="I445"/>
    </row>
    <row r="446" spans="6:9" ht="12.75">
      <c r="F446" s="18"/>
      <c r="G446"/>
      <c r="H446"/>
      <c r="I446"/>
    </row>
    <row r="447" spans="6:9" ht="12.75">
      <c r="F447" s="18"/>
      <c r="G447"/>
      <c r="H447"/>
      <c r="I447"/>
    </row>
    <row r="448" spans="6:9" ht="12.75">
      <c r="F448" s="18"/>
      <c r="G448"/>
      <c r="H448"/>
      <c r="I448"/>
    </row>
    <row r="449" spans="6:9" ht="12.75">
      <c r="F449" s="18"/>
      <c r="G449"/>
      <c r="H449"/>
      <c r="I449"/>
    </row>
    <row r="450" spans="6:9" ht="12.75">
      <c r="F450" s="18"/>
      <c r="G450"/>
      <c r="H450"/>
      <c r="I450"/>
    </row>
    <row r="451" spans="6:9" ht="12.75">
      <c r="F451" s="18"/>
      <c r="G451"/>
      <c r="H451"/>
      <c r="I451"/>
    </row>
    <row r="452" spans="6:9" ht="12.75">
      <c r="F452" s="18"/>
      <c r="G452"/>
      <c r="H452"/>
      <c r="I452"/>
    </row>
    <row r="453" spans="6:9" ht="12.75">
      <c r="F453" s="18"/>
      <c r="G453"/>
      <c r="H453"/>
      <c r="I453"/>
    </row>
    <row r="454" spans="6:9" ht="12.75">
      <c r="F454" s="18"/>
      <c r="G454"/>
      <c r="H454"/>
      <c r="I454"/>
    </row>
    <row r="455" spans="6:9" ht="12.75">
      <c r="F455" s="18"/>
      <c r="G455"/>
      <c r="H455"/>
      <c r="I455"/>
    </row>
    <row r="456" spans="6:9" ht="12.75">
      <c r="F456" s="18"/>
      <c r="G456"/>
      <c r="H456"/>
      <c r="I456"/>
    </row>
    <row r="457" spans="6:9" ht="12.75">
      <c r="F457" s="18"/>
      <c r="G457"/>
      <c r="H457"/>
      <c r="I457"/>
    </row>
    <row r="458" spans="6:9" ht="12.75">
      <c r="F458" s="18"/>
      <c r="G458"/>
      <c r="H458"/>
      <c r="I458"/>
    </row>
    <row r="459" spans="6:9" ht="12.75">
      <c r="F459" s="18"/>
      <c r="G459"/>
      <c r="H459"/>
      <c r="I459"/>
    </row>
    <row r="460" spans="6:9" ht="12.75">
      <c r="F460" s="18"/>
      <c r="G460"/>
      <c r="H460"/>
      <c r="I460"/>
    </row>
    <row r="461" spans="6:9" ht="12.75">
      <c r="F461" s="18"/>
      <c r="G461"/>
      <c r="H461"/>
      <c r="I461"/>
    </row>
    <row r="462" spans="6:9" ht="12.75">
      <c r="F462" s="18"/>
      <c r="G462"/>
      <c r="H462"/>
      <c r="I462"/>
    </row>
    <row r="463" spans="6:9" ht="12.75">
      <c r="F463" s="18"/>
      <c r="G463"/>
      <c r="H463"/>
      <c r="I463"/>
    </row>
    <row r="464" spans="6:9" ht="12.75">
      <c r="F464" s="18"/>
      <c r="G464"/>
      <c r="H464"/>
      <c r="I464"/>
    </row>
    <row r="465" spans="6:9" ht="12.75">
      <c r="F465" s="18"/>
      <c r="G465"/>
      <c r="H465"/>
      <c r="I465"/>
    </row>
    <row r="466" spans="6:9" ht="12.75">
      <c r="F466" s="18"/>
      <c r="G466"/>
      <c r="H466"/>
      <c r="I466"/>
    </row>
    <row r="467" spans="6:9" ht="12.75">
      <c r="F467" s="18"/>
      <c r="G467"/>
      <c r="H467"/>
      <c r="I467"/>
    </row>
    <row r="468" spans="6:9" ht="12.75">
      <c r="F468" s="18"/>
      <c r="G468"/>
      <c r="H468"/>
      <c r="I468"/>
    </row>
    <row r="469" spans="6:9" ht="12.75">
      <c r="F469" s="18"/>
      <c r="G469"/>
      <c r="H469"/>
      <c r="I469"/>
    </row>
    <row r="470" spans="6:9" ht="12.75">
      <c r="F470" s="18"/>
      <c r="G470"/>
      <c r="H470"/>
      <c r="I470"/>
    </row>
    <row r="471" spans="6:9" ht="12.75">
      <c r="F471" s="18"/>
      <c r="G471"/>
      <c r="H471"/>
      <c r="I471"/>
    </row>
    <row r="472" spans="6:9" ht="12.75">
      <c r="F472" s="18"/>
      <c r="G472"/>
      <c r="H472"/>
      <c r="I472"/>
    </row>
    <row r="473" spans="6:9" ht="12.75">
      <c r="F473" s="18"/>
      <c r="G473"/>
      <c r="H473"/>
      <c r="I473"/>
    </row>
    <row r="474" spans="6:9" ht="12.75">
      <c r="F474" s="18"/>
      <c r="G474"/>
      <c r="H474"/>
      <c r="I474"/>
    </row>
    <row r="475" spans="6:9" ht="12.75">
      <c r="F475" s="18"/>
      <c r="G475"/>
      <c r="H475"/>
      <c r="I475"/>
    </row>
    <row r="476" spans="6:9" ht="12.75">
      <c r="F476" s="18"/>
      <c r="G476"/>
      <c r="H476"/>
      <c r="I476"/>
    </row>
    <row r="477" spans="6:9" ht="12.75">
      <c r="F477" s="18"/>
      <c r="G477"/>
      <c r="H477"/>
      <c r="I477"/>
    </row>
    <row r="478" spans="6:9" ht="12.75">
      <c r="F478" s="18"/>
      <c r="G478"/>
      <c r="H478"/>
      <c r="I478"/>
    </row>
    <row r="479" spans="6:9" ht="12.75">
      <c r="F479" s="18"/>
      <c r="G479"/>
      <c r="H479"/>
      <c r="I479"/>
    </row>
    <row r="480" spans="6:9" ht="12.75">
      <c r="F480" s="18"/>
      <c r="G480"/>
      <c r="H480"/>
      <c r="I480"/>
    </row>
    <row r="481" spans="6:9" ht="12.75">
      <c r="F481" s="18"/>
      <c r="G481"/>
      <c r="H481"/>
      <c r="I481"/>
    </row>
    <row r="482" spans="6:9" ht="12.75">
      <c r="F482" s="18"/>
      <c r="G482"/>
      <c r="H482"/>
      <c r="I482"/>
    </row>
    <row r="483" spans="6:9" ht="12.75">
      <c r="F483" s="18"/>
      <c r="G483"/>
      <c r="H483"/>
      <c r="I483"/>
    </row>
    <row r="484" spans="6:9" ht="12.75">
      <c r="F484" s="18"/>
      <c r="G484"/>
      <c r="H484"/>
      <c r="I484"/>
    </row>
    <row r="485" spans="6:9" ht="12.75">
      <c r="F485" s="18"/>
      <c r="G485"/>
      <c r="H485"/>
      <c r="I485"/>
    </row>
    <row r="486" spans="6:9" ht="12.75">
      <c r="F486" s="18"/>
      <c r="G486"/>
      <c r="H486"/>
      <c r="I486"/>
    </row>
    <row r="487" spans="6:9" ht="12.75">
      <c r="F487" s="18"/>
      <c r="G487"/>
      <c r="H487"/>
      <c r="I487"/>
    </row>
    <row r="488" spans="6:9" ht="12.75">
      <c r="F488" s="18"/>
      <c r="G488"/>
      <c r="H488"/>
      <c r="I488"/>
    </row>
    <row r="489" spans="6:9" ht="12.75">
      <c r="F489" s="18"/>
      <c r="G489"/>
      <c r="H489"/>
      <c r="I489"/>
    </row>
    <row r="490" spans="6:9" ht="12.75">
      <c r="F490" s="18"/>
      <c r="G490"/>
      <c r="H490"/>
      <c r="I490"/>
    </row>
    <row r="491" spans="6:9" ht="12.75">
      <c r="F491" s="18"/>
      <c r="G491"/>
      <c r="H491"/>
      <c r="I491"/>
    </row>
    <row r="492" spans="6:9" ht="12.75">
      <c r="F492" s="18"/>
      <c r="G492"/>
      <c r="H492"/>
      <c r="I492"/>
    </row>
    <row r="493" spans="6:9" ht="12.75">
      <c r="F493" s="18"/>
      <c r="G493"/>
      <c r="H493"/>
      <c r="I493"/>
    </row>
    <row r="494" spans="6:9" ht="12.75">
      <c r="F494" s="18"/>
      <c r="G494"/>
      <c r="H494"/>
      <c r="I494"/>
    </row>
    <row r="495" spans="6:9" ht="12.75">
      <c r="F495" s="18"/>
      <c r="G495"/>
      <c r="H495"/>
      <c r="I495"/>
    </row>
    <row r="496" spans="6:9" ht="12.75">
      <c r="F496" s="18"/>
      <c r="G496"/>
      <c r="H496"/>
      <c r="I496"/>
    </row>
    <row r="497" spans="6:9" ht="12.75">
      <c r="F497" s="18"/>
      <c r="G497"/>
      <c r="H497"/>
      <c r="I497"/>
    </row>
    <row r="498" spans="6:9" ht="12.75">
      <c r="F498" s="18"/>
      <c r="G498"/>
      <c r="H498"/>
      <c r="I498"/>
    </row>
    <row r="499" spans="6:9" ht="12.75">
      <c r="F499" s="18"/>
      <c r="G499"/>
      <c r="H499"/>
      <c r="I499"/>
    </row>
    <row r="500" spans="6:9" ht="12.75">
      <c r="F500" s="18"/>
      <c r="G500"/>
      <c r="H500"/>
      <c r="I500"/>
    </row>
    <row r="501" spans="6:9" ht="12.75">
      <c r="F501" s="18"/>
      <c r="G501"/>
      <c r="H501"/>
      <c r="I501"/>
    </row>
    <row r="502" spans="6:9" ht="12.75">
      <c r="F502" s="18"/>
      <c r="G502"/>
      <c r="H502"/>
      <c r="I502"/>
    </row>
    <row r="503" spans="6:9" ht="12.75">
      <c r="F503" s="18"/>
      <c r="G503"/>
      <c r="H503"/>
      <c r="I503"/>
    </row>
    <row r="504" spans="6:9" ht="12.75">
      <c r="F504" s="18"/>
      <c r="G504"/>
      <c r="H504"/>
      <c r="I504"/>
    </row>
    <row r="505" spans="6:9" ht="12.75">
      <c r="F505" s="18"/>
      <c r="G505"/>
      <c r="H505"/>
      <c r="I505"/>
    </row>
    <row r="506" spans="6:9" ht="12.75">
      <c r="F506" s="18"/>
      <c r="G506"/>
      <c r="H506"/>
      <c r="I506"/>
    </row>
    <row r="507" spans="6:9" ht="12.75">
      <c r="F507" s="18"/>
      <c r="G507"/>
      <c r="H507"/>
      <c r="I507"/>
    </row>
    <row r="508" spans="6:9" ht="12.75">
      <c r="F508" s="18"/>
      <c r="G508"/>
      <c r="H508"/>
      <c r="I508"/>
    </row>
    <row r="509" spans="6:9" ht="12.75">
      <c r="F509" s="18"/>
      <c r="G509"/>
      <c r="H509"/>
      <c r="I509"/>
    </row>
    <row r="510" spans="6:9" ht="12.75">
      <c r="F510" s="18"/>
      <c r="G510"/>
      <c r="H510"/>
      <c r="I510"/>
    </row>
    <row r="511" spans="6:9" ht="12.75">
      <c r="F511" s="18"/>
      <c r="G511"/>
      <c r="H511"/>
      <c r="I511"/>
    </row>
    <row r="512" spans="6:9" ht="12.75">
      <c r="F512" s="18"/>
      <c r="G512"/>
      <c r="H512"/>
      <c r="I512"/>
    </row>
    <row r="513" spans="6:9" ht="12.75">
      <c r="F513" s="18"/>
      <c r="G513"/>
      <c r="H513"/>
      <c r="I513"/>
    </row>
    <row r="514" spans="6:9" ht="12.75">
      <c r="F514" s="18"/>
      <c r="G514"/>
      <c r="H514"/>
      <c r="I514"/>
    </row>
    <row r="515" spans="6:9" ht="12.75">
      <c r="F515" s="18"/>
      <c r="G515"/>
      <c r="H515"/>
      <c r="I515"/>
    </row>
    <row r="516" spans="6:9" ht="12.75">
      <c r="F516" s="18"/>
      <c r="G516"/>
      <c r="H516"/>
      <c r="I516"/>
    </row>
    <row r="517" spans="6:9" ht="12.75">
      <c r="F517" s="18"/>
      <c r="G517"/>
      <c r="H517"/>
      <c r="I517"/>
    </row>
    <row r="518" spans="6:9" ht="12.75">
      <c r="F518" s="18"/>
      <c r="G518"/>
      <c r="H518"/>
      <c r="I518"/>
    </row>
    <row r="519" spans="6:9" ht="12.75">
      <c r="F519" s="18"/>
      <c r="G519"/>
      <c r="H519"/>
      <c r="I519"/>
    </row>
    <row r="520" spans="6:9" ht="12.75">
      <c r="F520" s="18"/>
      <c r="G520"/>
      <c r="H520"/>
      <c r="I520"/>
    </row>
    <row r="521" spans="6:9" ht="12.75">
      <c r="F521" s="18"/>
      <c r="G521"/>
      <c r="H521"/>
      <c r="I521"/>
    </row>
    <row r="522" spans="6:9" ht="12.75">
      <c r="F522" s="18"/>
      <c r="G522"/>
      <c r="H522"/>
      <c r="I522"/>
    </row>
    <row r="523" spans="6:9" ht="12.75">
      <c r="F523" s="18"/>
      <c r="G523"/>
      <c r="H523"/>
      <c r="I523"/>
    </row>
    <row r="524" spans="6:9" ht="12.75">
      <c r="F524" s="18"/>
      <c r="G524"/>
      <c r="H524"/>
      <c r="I524"/>
    </row>
    <row r="525" spans="6:9" ht="12.75">
      <c r="F525" s="18"/>
      <c r="G525"/>
      <c r="H525"/>
      <c r="I525"/>
    </row>
    <row r="526" spans="6:9" ht="12.75">
      <c r="F526" s="18"/>
      <c r="G526"/>
      <c r="H526"/>
      <c r="I526"/>
    </row>
    <row r="527" spans="6:9" ht="12.75">
      <c r="F527" s="18"/>
      <c r="G527"/>
      <c r="H527"/>
      <c r="I527"/>
    </row>
    <row r="528" spans="6:9" ht="12.75">
      <c r="F528" s="18"/>
      <c r="G528"/>
      <c r="H528"/>
      <c r="I528"/>
    </row>
    <row r="529" spans="6:9" ht="12.75">
      <c r="F529" s="18"/>
      <c r="G529"/>
      <c r="H529"/>
      <c r="I529"/>
    </row>
    <row r="530" spans="6:9" ht="12.75">
      <c r="F530" s="18"/>
      <c r="G530"/>
      <c r="H530"/>
      <c r="I530"/>
    </row>
    <row r="531" spans="6:9" ht="12.75">
      <c r="F531" s="18"/>
      <c r="G531"/>
      <c r="H531"/>
      <c r="I531"/>
    </row>
    <row r="532" spans="6:9" ht="12.75">
      <c r="F532" s="18"/>
      <c r="G532"/>
      <c r="H532"/>
      <c r="I532"/>
    </row>
    <row r="533" spans="6:9" ht="12.75">
      <c r="F533" s="18"/>
      <c r="G533"/>
      <c r="H533"/>
      <c r="I533"/>
    </row>
    <row r="534" spans="6:9" ht="12.75">
      <c r="F534" s="18"/>
      <c r="G534"/>
      <c r="H534"/>
      <c r="I534"/>
    </row>
    <row r="535" spans="6:9" ht="12.75">
      <c r="F535" s="18"/>
      <c r="G535"/>
      <c r="H535"/>
      <c r="I535"/>
    </row>
    <row r="536" spans="6:9" ht="12.75">
      <c r="F536" s="18"/>
      <c r="G536"/>
      <c r="H536"/>
      <c r="I536"/>
    </row>
    <row r="537" spans="6:9" ht="12.75">
      <c r="F537" s="18"/>
      <c r="G537"/>
      <c r="H537"/>
      <c r="I537"/>
    </row>
    <row r="538" spans="6:9" ht="12.75">
      <c r="F538" s="18"/>
      <c r="G538"/>
      <c r="H538"/>
      <c r="I538"/>
    </row>
    <row r="539" spans="6:9" ht="12.75">
      <c r="F539" s="18"/>
      <c r="G539"/>
      <c r="H539"/>
      <c r="I539"/>
    </row>
    <row r="540" spans="6:9" ht="12.75">
      <c r="F540" s="18"/>
      <c r="G540"/>
      <c r="H540"/>
      <c r="I540"/>
    </row>
    <row r="541" spans="6:9" ht="12.75">
      <c r="F541" s="18"/>
      <c r="G541"/>
      <c r="H541"/>
      <c r="I541"/>
    </row>
    <row r="542" spans="6:9" ht="12.75">
      <c r="F542" s="18"/>
      <c r="G542"/>
      <c r="H542"/>
      <c r="I542"/>
    </row>
    <row r="543" spans="6:9" ht="12.75">
      <c r="F543" s="18"/>
      <c r="G543"/>
      <c r="H543"/>
      <c r="I543"/>
    </row>
    <row r="544" spans="6:9" ht="12.75">
      <c r="F544" s="18"/>
      <c r="G544"/>
      <c r="H544"/>
      <c r="I544"/>
    </row>
    <row r="545" spans="6:9" ht="12.75">
      <c r="F545" s="18"/>
      <c r="G545"/>
      <c r="H545"/>
      <c r="I545"/>
    </row>
    <row r="546" spans="6:9" ht="12.75">
      <c r="F546" s="18"/>
      <c r="G546"/>
      <c r="H546"/>
      <c r="I546"/>
    </row>
    <row r="547" spans="6:9" ht="12.75">
      <c r="F547" s="18"/>
      <c r="G547"/>
      <c r="H547"/>
      <c r="I547"/>
    </row>
    <row r="548" spans="6:9" ht="12.75">
      <c r="F548" s="18"/>
      <c r="G548"/>
      <c r="H548"/>
      <c r="I548"/>
    </row>
    <row r="549" spans="6:9" ht="12.75">
      <c r="F549" s="18"/>
      <c r="G549"/>
      <c r="H549"/>
      <c r="I549"/>
    </row>
    <row r="550" spans="6:9" ht="12.75">
      <c r="F550" s="18"/>
      <c r="G550"/>
      <c r="H550"/>
      <c r="I550"/>
    </row>
    <row r="551" spans="6:9" ht="12.75">
      <c r="F551" s="18"/>
      <c r="G551"/>
      <c r="H551"/>
      <c r="I551"/>
    </row>
    <row r="552" spans="6:9" ht="12.75">
      <c r="F552" s="18"/>
      <c r="G552"/>
      <c r="H552"/>
      <c r="I552"/>
    </row>
    <row r="553" spans="6:9" ht="12.75">
      <c r="F553" s="18"/>
      <c r="G553"/>
      <c r="H553"/>
      <c r="I553"/>
    </row>
    <row r="554" spans="6:9" ht="12.75">
      <c r="F554" s="18"/>
      <c r="G554"/>
      <c r="H554"/>
      <c r="I554"/>
    </row>
    <row r="555" spans="6:9" ht="12.75">
      <c r="F555" s="18"/>
      <c r="G555"/>
      <c r="H555"/>
      <c r="I555"/>
    </row>
    <row r="556" spans="6:9" ht="12.75">
      <c r="F556" s="18"/>
      <c r="G556"/>
      <c r="H556"/>
      <c r="I556"/>
    </row>
    <row r="557" spans="6:9" ht="12.75">
      <c r="F557" s="18"/>
      <c r="G557"/>
      <c r="H557"/>
      <c r="I557"/>
    </row>
    <row r="558" spans="6:9" ht="12.75">
      <c r="F558" s="18"/>
      <c r="G558"/>
      <c r="H558"/>
      <c r="I558"/>
    </row>
    <row r="559" spans="6:9" ht="12.75">
      <c r="F559" s="18"/>
      <c r="G559"/>
      <c r="H559"/>
      <c r="I559"/>
    </row>
    <row r="560" spans="6:9" ht="12.75">
      <c r="F560" s="18"/>
      <c r="G560"/>
      <c r="H560"/>
      <c r="I560"/>
    </row>
    <row r="561" spans="6:9" ht="12.75">
      <c r="F561" s="18"/>
      <c r="G561"/>
      <c r="H561"/>
      <c r="I561"/>
    </row>
    <row r="562" spans="6:9" ht="12.75">
      <c r="F562" s="18"/>
      <c r="G562"/>
      <c r="H562"/>
      <c r="I562"/>
    </row>
    <row r="563" spans="6:9" ht="12.75">
      <c r="F563" s="18"/>
      <c r="G563"/>
      <c r="H563"/>
      <c r="I563"/>
    </row>
    <row r="564" spans="6:9" ht="12.75">
      <c r="F564" s="18"/>
      <c r="G564"/>
      <c r="H564"/>
      <c r="I564"/>
    </row>
    <row r="565" spans="6:9" ht="12.75">
      <c r="F565" s="18"/>
      <c r="G565"/>
      <c r="H565"/>
      <c r="I565"/>
    </row>
    <row r="566" spans="6:9" ht="12.75">
      <c r="F566" s="18"/>
      <c r="G566"/>
      <c r="H566"/>
      <c r="I566"/>
    </row>
    <row r="567" spans="6:9" ht="12.75">
      <c r="F567" s="18"/>
      <c r="G567"/>
      <c r="H567"/>
      <c r="I567"/>
    </row>
    <row r="568" spans="6:9" ht="12.75">
      <c r="F568" s="18"/>
      <c r="G568"/>
      <c r="H568"/>
      <c r="I568"/>
    </row>
    <row r="569" spans="6:9" ht="12.75">
      <c r="F569" s="18"/>
      <c r="G569"/>
      <c r="H569"/>
      <c r="I569"/>
    </row>
    <row r="570" spans="6:9" ht="12.75">
      <c r="F570" s="18"/>
      <c r="G570"/>
      <c r="H570"/>
      <c r="I570"/>
    </row>
    <row r="571" spans="6:9" ht="12.75">
      <c r="F571" s="18"/>
      <c r="G571"/>
      <c r="H571"/>
      <c r="I571"/>
    </row>
    <row r="572" spans="6:9" ht="12.75">
      <c r="F572" s="18"/>
      <c r="G572"/>
      <c r="H572"/>
      <c r="I572"/>
    </row>
    <row r="573" spans="6:9" ht="12.75">
      <c r="F573" s="18"/>
      <c r="G573"/>
      <c r="H573"/>
      <c r="I573"/>
    </row>
    <row r="574" spans="6:9" ht="12.75">
      <c r="F574" s="18"/>
      <c r="G574"/>
      <c r="H574"/>
      <c r="I574"/>
    </row>
    <row r="575" spans="6:9" ht="12.75">
      <c r="F575" s="18"/>
      <c r="G575"/>
      <c r="H575"/>
      <c r="I575"/>
    </row>
    <row r="576" spans="6:9" ht="12.75">
      <c r="F576" s="18"/>
      <c r="G576"/>
      <c r="H576"/>
      <c r="I576"/>
    </row>
    <row r="577" spans="6:9" ht="12.75">
      <c r="F577" s="18"/>
      <c r="G577"/>
      <c r="H577"/>
      <c r="I577"/>
    </row>
    <row r="578" spans="6:9" ht="12.75">
      <c r="F578" s="18"/>
      <c r="G578"/>
      <c r="H578"/>
      <c r="I578"/>
    </row>
    <row r="579" spans="6:9" ht="12.75">
      <c r="F579" s="18"/>
      <c r="G579"/>
      <c r="H579"/>
      <c r="I579"/>
    </row>
    <row r="580" spans="6:9" ht="12.75">
      <c r="F580" s="18"/>
      <c r="G580"/>
      <c r="H580"/>
      <c r="I580"/>
    </row>
    <row r="581" spans="6:9" ht="12.75">
      <c r="F581" s="18"/>
      <c r="G581"/>
      <c r="H581"/>
      <c r="I581"/>
    </row>
    <row r="582" spans="6:9" ht="12.75">
      <c r="F582" s="18"/>
      <c r="G582"/>
      <c r="H582"/>
      <c r="I582"/>
    </row>
    <row r="583" spans="6:9" ht="12.75">
      <c r="F583" s="18"/>
      <c r="G583"/>
      <c r="H583"/>
      <c r="I583"/>
    </row>
    <row r="584" spans="6:9" ht="12.75">
      <c r="F584" s="18"/>
      <c r="G584"/>
      <c r="H584"/>
      <c r="I584"/>
    </row>
    <row r="585" spans="6:9" ht="12.75">
      <c r="F585" s="18"/>
      <c r="G585"/>
      <c r="H585"/>
      <c r="I585"/>
    </row>
    <row r="586" spans="6:9" ht="12.75">
      <c r="F586" s="18"/>
      <c r="G586"/>
      <c r="H586"/>
      <c r="I586"/>
    </row>
    <row r="587" spans="6:9" ht="12.75">
      <c r="F587" s="18"/>
      <c r="G587"/>
      <c r="H587"/>
      <c r="I587"/>
    </row>
    <row r="588" spans="6:9" ht="12.75">
      <c r="F588" s="18"/>
      <c r="G588"/>
      <c r="H588"/>
      <c r="I588"/>
    </row>
    <row r="589" spans="6:9" ht="12.75">
      <c r="F589" s="18"/>
      <c r="G589"/>
      <c r="H589"/>
      <c r="I589"/>
    </row>
    <row r="590" spans="6:9" ht="12.75">
      <c r="F590" s="18"/>
      <c r="G590"/>
      <c r="H590"/>
      <c r="I590"/>
    </row>
    <row r="591" spans="6:9" ht="12.75">
      <c r="F591" s="18"/>
      <c r="G591"/>
      <c r="H591"/>
      <c r="I591"/>
    </row>
    <row r="592" spans="6:9" ht="12.75">
      <c r="F592" s="18"/>
      <c r="G592"/>
      <c r="H592"/>
      <c r="I592"/>
    </row>
    <row r="593" spans="6:9" ht="12.75">
      <c r="F593" s="18"/>
      <c r="G593"/>
      <c r="H593"/>
      <c r="I593"/>
    </row>
    <row r="594" spans="6:9" ht="12.75">
      <c r="F594" s="18"/>
      <c r="G594"/>
      <c r="H594"/>
      <c r="I594"/>
    </row>
    <row r="595" spans="6:9" ht="12.75">
      <c r="F595" s="18"/>
      <c r="G595"/>
      <c r="H595"/>
      <c r="I595"/>
    </row>
    <row r="596" spans="6:9" ht="12.75">
      <c r="F596" s="18"/>
      <c r="G596"/>
      <c r="H596"/>
      <c r="I596"/>
    </row>
    <row r="597" spans="6:9" ht="12.75">
      <c r="F597" s="18"/>
      <c r="G597"/>
      <c r="H597"/>
      <c r="I597"/>
    </row>
    <row r="598" spans="6:9" ht="12.75">
      <c r="F598" s="18"/>
      <c r="G598"/>
      <c r="H598"/>
      <c r="I598"/>
    </row>
    <row r="599" spans="6:9" ht="12.75">
      <c r="F599" s="18"/>
      <c r="G599"/>
      <c r="H599"/>
      <c r="I599"/>
    </row>
    <row r="600" spans="6:9" ht="12.75">
      <c r="F600" s="18"/>
      <c r="G600"/>
      <c r="H600"/>
      <c r="I600"/>
    </row>
    <row r="601" spans="6:9" ht="12.75">
      <c r="F601" s="18"/>
      <c r="G601"/>
      <c r="H601"/>
      <c r="I601"/>
    </row>
    <row r="602" spans="6:9" ht="12.75">
      <c r="F602" s="18"/>
      <c r="G602"/>
      <c r="H602"/>
      <c r="I602"/>
    </row>
    <row r="603" spans="6:9" ht="12.75">
      <c r="F603" s="18"/>
      <c r="G603"/>
      <c r="H603"/>
      <c r="I603"/>
    </row>
    <row r="604" spans="6:9" ht="12.75">
      <c r="F604" s="18"/>
      <c r="G604"/>
      <c r="H604"/>
      <c r="I604"/>
    </row>
    <row r="605" spans="6:9" ht="12.75">
      <c r="F605" s="18"/>
      <c r="G605"/>
      <c r="H605"/>
      <c r="I605"/>
    </row>
    <row r="606" spans="6:9" ht="12.75">
      <c r="F606" s="18"/>
      <c r="G606"/>
      <c r="H606"/>
      <c r="I606"/>
    </row>
    <row r="607" spans="6:9" ht="12.75">
      <c r="F607" s="18"/>
      <c r="G607"/>
      <c r="H607"/>
      <c r="I607"/>
    </row>
    <row r="608" spans="6:9" ht="12.75">
      <c r="F608" s="18"/>
      <c r="G608"/>
      <c r="H608"/>
      <c r="I608"/>
    </row>
    <row r="609" spans="6:9" ht="12.75">
      <c r="F609" s="18"/>
      <c r="G609"/>
      <c r="H609"/>
      <c r="I609"/>
    </row>
    <row r="610" spans="6:9" ht="12.75">
      <c r="F610" s="18"/>
      <c r="G610"/>
      <c r="H610"/>
      <c r="I610"/>
    </row>
    <row r="611" spans="6:9" ht="12.75">
      <c r="F611" s="18"/>
      <c r="G611"/>
      <c r="H611"/>
      <c r="I611"/>
    </row>
    <row r="612" spans="6:9" ht="12.75">
      <c r="F612" s="18"/>
      <c r="G612"/>
      <c r="H612"/>
      <c r="I612"/>
    </row>
    <row r="613" spans="6:9" ht="12.75">
      <c r="F613" s="18"/>
      <c r="G613"/>
      <c r="H613"/>
      <c r="I613"/>
    </row>
    <row r="614" spans="6:9" ht="12.75">
      <c r="F614" s="18"/>
      <c r="G614"/>
      <c r="H614"/>
      <c r="I614"/>
    </row>
    <row r="615" spans="6:9" ht="12.75">
      <c r="F615" s="18"/>
      <c r="G615"/>
      <c r="H615"/>
      <c r="I615"/>
    </row>
    <row r="616" spans="6:9" ht="12.75">
      <c r="F616" s="18"/>
      <c r="G616"/>
      <c r="H616"/>
      <c r="I616"/>
    </row>
    <row r="617" spans="6:9" ht="12.75">
      <c r="F617" s="18"/>
      <c r="G617"/>
      <c r="H617"/>
      <c r="I617"/>
    </row>
    <row r="618" spans="6:9" ht="12.75">
      <c r="F618" s="18"/>
      <c r="G618"/>
      <c r="H618"/>
      <c r="I618"/>
    </row>
    <row r="619" spans="6:9" ht="12.75">
      <c r="F619" s="18"/>
      <c r="G619"/>
      <c r="H619"/>
      <c r="I619"/>
    </row>
    <row r="620" spans="6:9" ht="12.75">
      <c r="F620" s="18"/>
      <c r="G620"/>
      <c r="H620"/>
      <c r="I620"/>
    </row>
    <row r="621" spans="6:9" ht="12.75">
      <c r="F621" s="18"/>
      <c r="G621"/>
      <c r="H621"/>
      <c r="I621"/>
    </row>
    <row r="622" spans="6:9" ht="12.75">
      <c r="F622" s="18"/>
      <c r="G622"/>
      <c r="H622"/>
      <c r="I622"/>
    </row>
    <row r="623" spans="6:9" ht="12.75">
      <c r="F623" s="18"/>
      <c r="G623"/>
      <c r="H623"/>
      <c r="I623"/>
    </row>
    <row r="624" spans="6:9" ht="12.75">
      <c r="F624" s="18"/>
      <c r="G624"/>
      <c r="H624"/>
      <c r="I624"/>
    </row>
    <row r="625" spans="6:9" ht="12.75">
      <c r="F625" s="18"/>
      <c r="G625"/>
      <c r="H625"/>
      <c r="I625"/>
    </row>
    <row r="626" spans="6:9" ht="12.75">
      <c r="F626" s="18"/>
      <c r="G626"/>
      <c r="H626"/>
      <c r="I626"/>
    </row>
    <row r="627" spans="6:9" ht="12.75">
      <c r="F627" s="18"/>
      <c r="G627"/>
      <c r="H627"/>
      <c r="I627"/>
    </row>
    <row r="628" spans="6:9" ht="12.75">
      <c r="F628" s="18"/>
      <c r="G628"/>
      <c r="H628"/>
      <c r="I628"/>
    </row>
    <row r="629" spans="6:9" ht="12.75">
      <c r="F629" s="18"/>
      <c r="G629"/>
      <c r="H629"/>
      <c r="I629"/>
    </row>
    <row r="630" spans="6:9" ht="12.75">
      <c r="F630" s="18"/>
      <c r="G630"/>
      <c r="H630"/>
      <c r="I630"/>
    </row>
    <row r="631" spans="6:9" ht="12.75">
      <c r="F631" s="18"/>
      <c r="G631"/>
      <c r="H631"/>
      <c r="I631"/>
    </row>
    <row r="632" spans="6:9" ht="12.75">
      <c r="F632" s="18"/>
      <c r="G632"/>
      <c r="H632"/>
      <c r="I632"/>
    </row>
    <row r="633" spans="6:9" ht="12.75">
      <c r="F633" s="18"/>
      <c r="G633"/>
      <c r="H633"/>
      <c r="I633"/>
    </row>
    <row r="634" spans="6:9" ht="12.75">
      <c r="F634" s="18"/>
      <c r="G634"/>
      <c r="H634"/>
      <c r="I634"/>
    </row>
  </sheetData>
  <mergeCells count="1">
    <mergeCell ref="A152:D152"/>
  </mergeCells>
  <printOptions/>
  <pageMargins left="0.75" right="0.25" top="0.28" bottom="0.82" header="0.19" footer="0.5"/>
  <pageSetup horizontalDpi="300" verticalDpi="300" orientation="portrait" paperSize="9" scale="52" r:id="rId2"/>
  <rowBreaks count="2" manualBreakCount="2">
    <brk id="43" max="6" man="1"/>
    <brk id="5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3"/>
  <sheetViews>
    <sheetView tabSelected="1" workbookViewId="0" topLeftCell="A131">
      <selection activeCell="D137" sqref="D137"/>
    </sheetView>
  </sheetViews>
  <sheetFormatPr defaultColWidth="9.00390625" defaultRowHeight="12.75"/>
  <cols>
    <col min="1" max="1" width="4.625" style="1" customWidth="1"/>
    <col min="2" max="3" width="6.875" style="1" customWidth="1"/>
    <col min="4" max="4" width="32.375" style="0" customWidth="1"/>
    <col min="5" max="5" width="14.00390625" style="3" customWidth="1"/>
    <col min="6" max="6" width="14.00390625" style="2" customWidth="1"/>
    <col min="7" max="7" width="14.25390625" style="3" customWidth="1"/>
    <col min="8" max="8" width="8.25390625" style="3" customWidth="1"/>
    <col min="9" max="9" width="12.75390625" style="11" customWidth="1"/>
    <col min="10" max="10" width="11.75390625" style="0" customWidth="1"/>
  </cols>
  <sheetData>
    <row r="1" spans="4:9" ht="15.75">
      <c r="D1" s="91" t="s">
        <v>131</v>
      </c>
      <c r="E1" s="91"/>
      <c r="F1" s="49"/>
      <c r="G1" s="4"/>
      <c r="H1"/>
      <c r="I1" s="5"/>
    </row>
    <row r="2" spans="4:9" ht="15">
      <c r="D2" s="92" t="s">
        <v>130</v>
      </c>
      <c r="E2" s="92"/>
      <c r="F2" s="50"/>
      <c r="G2" s="7"/>
      <c r="H2"/>
      <c r="I2" s="5"/>
    </row>
    <row r="3" spans="4:9" ht="15">
      <c r="D3" s="93" t="s">
        <v>132</v>
      </c>
      <c r="E3" s="93"/>
      <c r="F3" s="50"/>
      <c r="G3" s="7"/>
      <c r="H3"/>
      <c r="I3" s="5"/>
    </row>
    <row r="4" spans="6:9" ht="12.75">
      <c r="F4" s="6"/>
      <c r="G4" s="7"/>
      <c r="H4"/>
      <c r="I4" s="5"/>
    </row>
    <row r="5" spans="7:9" ht="12.75">
      <c r="G5"/>
      <c r="H5" s="5"/>
      <c r="I5"/>
    </row>
    <row r="6" spans="1:9" s="56" customFormat="1" ht="18">
      <c r="A6" s="79" t="s">
        <v>75</v>
      </c>
      <c r="B6" s="9"/>
      <c r="C6" s="51"/>
      <c r="D6" s="52"/>
      <c r="E6" s="53"/>
      <c r="F6" s="54"/>
      <c r="G6" s="53"/>
      <c r="H6" s="53"/>
      <c r="I6" s="55"/>
    </row>
    <row r="7" spans="1:9" s="56" customFormat="1" ht="18">
      <c r="A7" s="80" t="s">
        <v>121</v>
      </c>
      <c r="B7" s="9"/>
      <c r="C7" s="57"/>
      <c r="D7" s="58"/>
      <c r="E7" s="53"/>
      <c r="F7" s="54"/>
      <c r="G7" s="53"/>
      <c r="H7" s="53"/>
      <c r="I7" s="55"/>
    </row>
    <row r="8" spans="2:4" ht="20.25">
      <c r="B8" s="9"/>
      <c r="C8" s="12"/>
      <c r="D8" s="13"/>
    </row>
    <row r="9" spans="1:7" s="74" customFormat="1" ht="70.5" customHeight="1">
      <c r="A9" s="67" t="s">
        <v>0</v>
      </c>
      <c r="B9" s="67" t="s">
        <v>1</v>
      </c>
      <c r="C9" s="67" t="s">
        <v>2</v>
      </c>
      <c r="D9" s="71" t="s">
        <v>3</v>
      </c>
      <c r="E9" s="72" t="s">
        <v>73</v>
      </c>
      <c r="F9" s="73" t="s">
        <v>83</v>
      </c>
      <c r="G9" s="72" t="s">
        <v>74</v>
      </c>
    </row>
    <row r="10" spans="1:7" s="77" customFormat="1" ht="12">
      <c r="A10" s="82">
        <v>1</v>
      </c>
      <c r="B10" s="68">
        <v>2</v>
      </c>
      <c r="C10" s="68">
        <v>3</v>
      </c>
      <c r="D10" s="69">
        <v>4</v>
      </c>
      <c r="E10" s="69">
        <v>5</v>
      </c>
      <c r="F10" s="70">
        <v>6</v>
      </c>
      <c r="G10" s="70">
        <v>7</v>
      </c>
    </row>
    <row r="11" spans="1:7" s="17" customFormat="1" ht="15">
      <c r="A11" s="84" t="s">
        <v>4</v>
      </c>
      <c r="B11" s="87"/>
      <c r="C11" s="59"/>
      <c r="D11" s="43" t="s">
        <v>5</v>
      </c>
      <c r="E11" s="44">
        <f>SUM(E15,E12)</f>
        <v>202730</v>
      </c>
      <c r="F11" s="44">
        <f>SUM(F15,F12)</f>
        <v>202730</v>
      </c>
      <c r="G11" s="44">
        <f>SUM(G12,G15)</f>
        <v>47000</v>
      </c>
    </row>
    <row r="12" spans="1:7" s="17" customFormat="1" ht="45">
      <c r="A12" s="86"/>
      <c r="B12" s="84" t="s">
        <v>6</v>
      </c>
      <c r="C12" s="81"/>
      <c r="D12" s="43" t="s">
        <v>7</v>
      </c>
      <c r="E12" s="44">
        <f>SUM(E13)</f>
        <v>45000</v>
      </c>
      <c r="F12" s="45">
        <f>SUM(F13:F14)</f>
        <v>45000</v>
      </c>
      <c r="G12" s="46">
        <v>0</v>
      </c>
    </row>
    <row r="13" spans="1:7" s="64" customFormat="1" ht="63.75">
      <c r="A13" s="86"/>
      <c r="B13" s="85"/>
      <c r="C13" s="81">
        <v>211</v>
      </c>
      <c r="D13" s="60" t="s">
        <v>8</v>
      </c>
      <c r="E13" s="76">
        <v>45000</v>
      </c>
      <c r="F13" s="62"/>
      <c r="G13" s="63"/>
    </row>
    <row r="14" spans="1:7" s="64" customFormat="1" ht="12.75">
      <c r="A14" s="86"/>
      <c r="B14" s="85"/>
      <c r="C14" s="81" t="s">
        <v>87</v>
      </c>
      <c r="D14" s="60" t="s">
        <v>17</v>
      </c>
      <c r="E14" s="61"/>
      <c r="F14" s="62">
        <v>45000</v>
      </c>
      <c r="G14" s="63"/>
    </row>
    <row r="15" spans="1:7" s="17" customFormat="1" ht="15">
      <c r="A15" s="86"/>
      <c r="B15" s="84" t="s">
        <v>9</v>
      </c>
      <c r="C15" s="81"/>
      <c r="D15" s="43" t="s">
        <v>10</v>
      </c>
      <c r="E15" s="44">
        <f>SUM(E16:E16)</f>
        <v>157730</v>
      </c>
      <c r="F15" s="45">
        <f>SUM(F17:F26)</f>
        <v>157730</v>
      </c>
      <c r="G15" s="45">
        <f>SUM(G16:G27)</f>
        <v>47000</v>
      </c>
    </row>
    <row r="16" spans="1:7" s="64" customFormat="1" ht="63.75">
      <c r="A16" s="86"/>
      <c r="B16" s="85"/>
      <c r="C16" s="81" t="s">
        <v>11</v>
      </c>
      <c r="D16" s="60" t="s">
        <v>8</v>
      </c>
      <c r="E16" s="65">
        <f>158000-270</f>
        <v>157730</v>
      </c>
      <c r="F16" s="62"/>
      <c r="G16" s="63"/>
    </row>
    <row r="17" spans="1:7" s="64" customFormat="1" ht="25.5">
      <c r="A17" s="86"/>
      <c r="B17" s="85"/>
      <c r="C17" s="81" t="s">
        <v>89</v>
      </c>
      <c r="D17" s="60" t="s">
        <v>78</v>
      </c>
      <c r="E17" s="65"/>
      <c r="F17" s="62">
        <v>17702</v>
      </c>
      <c r="G17" s="63"/>
    </row>
    <row r="18" spans="1:7" s="64" customFormat="1" ht="25.5">
      <c r="A18" s="86"/>
      <c r="B18" s="85"/>
      <c r="C18" s="81" t="s">
        <v>88</v>
      </c>
      <c r="D18" s="60" t="s">
        <v>33</v>
      </c>
      <c r="E18" s="65"/>
      <c r="F18" s="62">
        <v>72975</v>
      </c>
      <c r="G18" s="63"/>
    </row>
    <row r="19" spans="1:7" s="64" customFormat="1" ht="12.75">
      <c r="A19" s="86"/>
      <c r="B19" s="85"/>
      <c r="C19" s="81" t="s">
        <v>90</v>
      </c>
      <c r="D19" s="60" t="s">
        <v>12</v>
      </c>
      <c r="E19" s="65"/>
      <c r="F19" s="62">
        <v>17170</v>
      </c>
      <c r="G19" s="63"/>
    </row>
    <row r="20" spans="1:7" s="64" customFormat="1" ht="12.75">
      <c r="A20" s="86"/>
      <c r="B20" s="85"/>
      <c r="C20" s="81" t="s">
        <v>91</v>
      </c>
      <c r="D20" s="60" t="s">
        <v>13</v>
      </c>
      <c r="E20" s="65"/>
      <c r="F20" s="62">
        <v>18995</v>
      </c>
      <c r="G20" s="63"/>
    </row>
    <row r="21" spans="1:7" s="64" customFormat="1" ht="12.75">
      <c r="A21" s="86"/>
      <c r="B21" s="85"/>
      <c r="C21" s="81" t="s">
        <v>92</v>
      </c>
      <c r="D21" s="60" t="s">
        <v>14</v>
      </c>
      <c r="E21" s="65"/>
      <c r="F21" s="62">
        <v>2712</v>
      </c>
      <c r="G21" s="63"/>
    </row>
    <row r="22" spans="1:7" s="64" customFormat="1" ht="12.75">
      <c r="A22" s="86"/>
      <c r="B22" s="85"/>
      <c r="C22" s="81" t="s">
        <v>93</v>
      </c>
      <c r="D22" s="60" t="s">
        <v>15</v>
      </c>
      <c r="E22" s="65"/>
      <c r="F22" s="62">
        <v>5919</v>
      </c>
      <c r="G22" s="63"/>
    </row>
    <row r="23" spans="1:7" s="64" customFormat="1" ht="12.75">
      <c r="A23" s="86"/>
      <c r="B23" s="85"/>
      <c r="C23" s="81" t="s">
        <v>94</v>
      </c>
      <c r="D23" s="60" t="s">
        <v>16</v>
      </c>
      <c r="E23" s="65"/>
      <c r="F23" s="62">
        <v>366</v>
      </c>
      <c r="G23" s="63"/>
    </row>
    <row r="24" spans="1:7" s="64" customFormat="1" ht="12.75">
      <c r="A24" s="86"/>
      <c r="B24" s="85"/>
      <c r="C24" s="81" t="s">
        <v>87</v>
      </c>
      <c r="D24" s="60" t="s">
        <v>17</v>
      </c>
      <c r="E24" s="65"/>
      <c r="F24" s="62">
        <v>14206</v>
      </c>
      <c r="G24" s="63"/>
    </row>
    <row r="25" spans="1:7" s="64" customFormat="1" ht="12.75">
      <c r="A25" s="86"/>
      <c r="B25" s="85"/>
      <c r="C25" s="81" t="s">
        <v>95</v>
      </c>
      <c r="D25" s="60" t="s">
        <v>18</v>
      </c>
      <c r="E25" s="65"/>
      <c r="F25" s="62">
        <v>7431</v>
      </c>
      <c r="G25" s="63"/>
    </row>
    <row r="26" spans="1:7" s="64" customFormat="1" ht="12.75">
      <c r="A26" s="86"/>
      <c r="B26" s="85"/>
      <c r="C26" s="81" t="s">
        <v>96</v>
      </c>
      <c r="D26" s="60" t="s">
        <v>19</v>
      </c>
      <c r="E26" s="65"/>
      <c r="F26" s="62">
        <v>254</v>
      </c>
      <c r="G26" s="63"/>
    </row>
    <row r="27" spans="1:7" s="64" customFormat="1" ht="38.25">
      <c r="A27" s="86"/>
      <c r="B27" s="83"/>
      <c r="C27" s="81" t="s">
        <v>110</v>
      </c>
      <c r="D27" s="60" t="s">
        <v>116</v>
      </c>
      <c r="E27" s="65"/>
      <c r="F27" s="62"/>
      <c r="G27" s="65">
        <v>47000</v>
      </c>
    </row>
    <row r="28" spans="1:7" s="17" customFormat="1" ht="30">
      <c r="A28" s="84" t="s">
        <v>21</v>
      </c>
      <c r="B28" s="87"/>
      <c r="C28" s="59"/>
      <c r="D28" s="43" t="s">
        <v>22</v>
      </c>
      <c r="E28" s="44">
        <f>SUM(E29)</f>
        <v>20000</v>
      </c>
      <c r="F28" s="45">
        <f>SUM(F29)</f>
        <v>20000</v>
      </c>
      <c r="G28" s="47">
        <f>SUM(G29)</f>
        <v>1016000</v>
      </c>
    </row>
    <row r="29" spans="1:7" s="17" customFormat="1" ht="30">
      <c r="A29" s="85"/>
      <c r="B29" s="87" t="s">
        <v>23</v>
      </c>
      <c r="C29" s="81"/>
      <c r="D29" s="43" t="s">
        <v>24</v>
      </c>
      <c r="E29" s="44">
        <f>SUM(E30:E30)</f>
        <v>20000</v>
      </c>
      <c r="F29" s="45">
        <f>SUM(F30:F33)</f>
        <v>20000</v>
      </c>
      <c r="G29" s="47">
        <f>SUM(G34)</f>
        <v>1016000</v>
      </c>
    </row>
    <row r="30" spans="1:7" s="64" customFormat="1" ht="63.75">
      <c r="A30" s="85"/>
      <c r="B30" s="88"/>
      <c r="C30" s="81" t="s">
        <v>11</v>
      </c>
      <c r="D30" s="60" t="s">
        <v>8</v>
      </c>
      <c r="E30" s="65">
        <v>20000</v>
      </c>
      <c r="F30" s="62"/>
      <c r="G30" s="63"/>
    </row>
    <row r="31" spans="1:7" s="64" customFormat="1" ht="12.75">
      <c r="A31" s="85"/>
      <c r="B31" s="88"/>
      <c r="C31" s="81" t="s">
        <v>94</v>
      </c>
      <c r="D31" s="60" t="s">
        <v>16</v>
      </c>
      <c r="E31" s="65"/>
      <c r="F31" s="62">
        <v>472</v>
      </c>
      <c r="G31" s="63"/>
    </row>
    <row r="32" spans="1:7" s="64" customFormat="1" ht="12.75">
      <c r="A32" s="85"/>
      <c r="B32" s="88"/>
      <c r="C32" s="81" t="s">
        <v>87</v>
      </c>
      <c r="D32" s="60" t="s">
        <v>17</v>
      </c>
      <c r="E32" s="65"/>
      <c r="F32" s="62">
        <v>14528</v>
      </c>
      <c r="G32" s="63"/>
    </row>
    <row r="33" spans="1:7" s="64" customFormat="1" ht="12.75">
      <c r="A33" s="83"/>
      <c r="B33" s="94"/>
      <c r="C33" s="81" t="s">
        <v>96</v>
      </c>
      <c r="D33" s="60" t="s">
        <v>19</v>
      </c>
      <c r="E33" s="65"/>
      <c r="F33" s="62">
        <v>5000</v>
      </c>
      <c r="G33" s="63"/>
    </row>
    <row r="34" spans="1:7" s="64" customFormat="1" ht="38.25">
      <c r="A34" s="59" t="s">
        <v>21</v>
      </c>
      <c r="B34" s="59" t="s">
        <v>23</v>
      </c>
      <c r="C34" s="81" t="s">
        <v>110</v>
      </c>
      <c r="D34" s="60" t="s">
        <v>116</v>
      </c>
      <c r="E34" s="61"/>
      <c r="F34" s="62"/>
      <c r="G34" s="65">
        <v>1016000</v>
      </c>
    </row>
    <row r="35" spans="1:7" s="17" customFormat="1" ht="15">
      <c r="A35" s="85" t="s">
        <v>25</v>
      </c>
      <c r="B35" s="88"/>
      <c r="C35" s="59"/>
      <c r="D35" s="43" t="s">
        <v>26</v>
      </c>
      <c r="E35" s="44">
        <f>SUM(E36,E39,E42)</f>
        <v>144565</v>
      </c>
      <c r="F35" s="48">
        <f>SUM(F36,F39,F42)</f>
        <v>144565</v>
      </c>
      <c r="G35" s="48">
        <f>SUM(G36,G39,G42)</f>
        <v>0</v>
      </c>
    </row>
    <row r="36" spans="1:7" s="17" customFormat="1" ht="30">
      <c r="A36" s="86"/>
      <c r="B36" s="84" t="s">
        <v>27</v>
      </c>
      <c r="C36" s="81"/>
      <c r="D36" s="43" t="s">
        <v>28</v>
      </c>
      <c r="E36" s="44">
        <f>SUM(E37)</f>
        <v>30000</v>
      </c>
      <c r="F36" s="45">
        <f>SUM(F37:F38)</f>
        <v>30000</v>
      </c>
      <c r="G36" s="45">
        <f>SUM(G37:G38)</f>
        <v>0</v>
      </c>
    </row>
    <row r="37" spans="1:7" s="64" customFormat="1" ht="63.75">
      <c r="A37" s="86"/>
      <c r="B37" s="85"/>
      <c r="C37" s="81" t="s">
        <v>11</v>
      </c>
      <c r="D37" s="60" t="s">
        <v>8</v>
      </c>
      <c r="E37" s="76">
        <v>30000</v>
      </c>
      <c r="F37" s="62"/>
      <c r="G37" s="63"/>
    </row>
    <row r="38" spans="1:7" s="64" customFormat="1" ht="12.75">
      <c r="A38" s="86"/>
      <c r="B38" s="85"/>
      <c r="C38" s="81" t="s">
        <v>87</v>
      </c>
      <c r="D38" s="60" t="s">
        <v>17</v>
      </c>
      <c r="E38" s="61"/>
      <c r="F38" s="62">
        <v>30000</v>
      </c>
      <c r="G38" s="63"/>
    </row>
    <row r="39" spans="1:7" s="17" customFormat="1" ht="30">
      <c r="A39" s="86"/>
      <c r="B39" s="84" t="s">
        <v>29</v>
      </c>
      <c r="C39" s="81"/>
      <c r="D39" s="43" t="s">
        <v>30</v>
      </c>
      <c r="E39" s="44">
        <f>SUM(E40)</f>
        <v>4000</v>
      </c>
      <c r="F39" s="45">
        <f>SUM(F40:F41)</f>
        <v>4000</v>
      </c>
      <c r="G39" s="45">
        <f>SUM(G40:G41)</f>
        <v>0</v>
      </c>
    </row>
    <row r="40" spans="1:7" s="64" customFormat="1" ht="63.75">
      <c r="A40" s="86"/>
      <c r="B40" s="85"/>
      <c r="C40" s="81" t="s">
        <v>11</v>
      </c>
      <c r="D40" s="60" t="s">
        <v>8</v>
      </c>
      <c r="E40" s="65">
        <v>4000</v>
      </c>
      <c r="F40" s="62"/>
      <c r="G40" s="63"/>
    </row>
    <row r="41" spans="1:7" s="64" customFormat="1" ht="12.75">
      <c r="A41" s="86"/>
      <c r="B41" s="85"/>
      <c r="C41" s="81" t="s">
        <v>87</v>
      </c>
      <c r="D41" s="60" t="s">
        <v>17</v>
      </c>
      <c r="E41" s="65"/>
      <c r="F41" s="62">
        <v>4000</v>
      </c>
      <c r="G41" s="63"/>
    </row>
    <row r="42" spans="1:7" s="17" customFormat="1" ht="15">
      <c r="A42" s="86"/>
      <c r="B42" s="84" t="s">
        <v>31</v>
      </c>
      <c r="C42" s="81"/>
      <c r="D42" s="43" t="s">
        <v>32</v>
      </c>
      <c r="E42" s="44">
        <f>SUM(E43)</f>
        <v>110565</v>
      </c>
      <c r="F42" s="45">
        <f>SUM(F44:F52)</f>
        <v>110565</v>
      </c>
      <c r="G42" s="45">
        <f>SUM(G44:G52)</f>
        <v>0</v>
      </c>
    </row>
    <row r="43" spans="1:7" s="64" customFormat="1" ht="63.75">
      <c r="A43" s="86"/>
      <c r="B43" s="85"/>
      <c r="C43" s="81" t="s">
        <v>11</v>
      </c>
      <c r="D43" s="60" t="s">
        <v>8</v>
      </c>
      <c r="E43" s="65">
        <v>110565</v>
      </c>
      <c r="F43" s="62"/>
      <c r="G43" s="63"/>
    </row>
    <row r="44" spans="1:7" s="64" customFormat="1" ht="25.5">
      <c r="A44" s="86"/>
      <c r="B44" s="85"/>
      <c r="C44" s="81" t="s">
        <v>89</v>
      </c>
      <c r="D44" s="60" t="s">
        <v>78</v>
      </c>
      <c r="E44" s="65"/>
      <c r="F44" s="62">
        <v>38688</v>
      </c>
      <c r="G44" s="63"/>
    </row>
    <row r="45" spans="1:7" s="64" customFormat="1" ht="25.5">
      <c r="A45" s="86"/>
      <c r="B45" s="85"/>
      <c r="C45" s="81" t="s">
        <v>88</v>
      </c>
      <c r="D45" s="60" t="s">
        <v>33</v>
      </c>
      <c r="E45" s="65"/>
      <c r="F45" s="62">
        <v>42432</v>
      </c>
      <c r="G45" s="63"/>
    </row>
    <row r="46" spans="1:7" s="64" customFormat="1" ht="12.75">
      <c r="A46" s="86"/>
      <c r="B46" s="85"/>
      <c r="C46" s="81" t="s">
        <v>90</v>
      </c>
      <c r="D46" s="60" t="s">
        <v>12</v>
      </c>
      <c r="E46" s="65"/>
      <c r="F46" s="62">
        <v>6603</v>
      </c>
      <c r="G46" s="63"/>
    </row>
    <row r="47" spans="1:7" s="64" customFormat="1" ht="12.75">
      <c r="A47" s="86"/>
      <c r="B47" s="85"/>
      <c r="C47" s="81" t="s">
        <v>91</v>
      </c>
      <c r="D47" s="60" t="s">
        <v>13</v>
      </c>
      <c r="E47" s="65"/>
      <c r="F47" s="62">
        <v>15751</v>
      </c>
      <c r="G47" s="63"/>
    </row>
    <row r="48" spans="1:7" s="64" customFormat="1" ht="12.75">
      <c r="A48" s="86"/>
      <c r="B48" s="85"/>
      <c r="C48" s="81" t="s">
        <v>92</v>
      </c>
      <c r="D48" s="60" t="s">
        <v>14</v>
      </c>
      <c r="E48" s="65"/>
      <c r="F48" s="62">
        <v>2140</v>
      </c>
      <c r="G48" s="63"/>
    </row>
    <row r="49" spans="1:7" s="64" customFormat="1" ht="12.75">
      <c r="A49" s="86"/>
      <c r="B49" s="85"/>
      <c r="C49" s="81" t="s">
        <v>93</v>
      </c>
      <c r="D49" s="60" t="s">
        <v>15</v>
      </c>
      <c r="E49" s="65"/>
      <c r="F49" s="62">
        <v>270</v>
      </c>
      <c r="G49" s="63"/>
    </row>
    <row r="50" spans="1:7" s="64" customFormat="1" ht="12.75">
      <c r="A50" s="86"/>
      <c r="B50" s="85"/>
      <c r="C50" s="81" t="s">
        <v>87</v>
      </c>
      <c r="D50" s="60" t="s">
        <v>17</v>
      </c>
      <c r="E50" s="65"/>
      <c r="F50" s="62">
        <v>1894</v>
      </c>
      <c r="G50" s="63"/>
    </row>
    <row r="51" spans="1:7" s="64" customFormat="1" ht="12.75">
      <c r="A51" s="86"/>
      <c r="B51" s="85"/>
      <c r="C51" s="81" t="s">
        <v>95</v>
      </c>
      <c r="D51" s="60" t="s">
        <v>18</v>
      </c>
      <c r="E51" s="65"/>
      <c r="F51" s="62">
        <v>757</v>
      </c>
      <c r="G51" s="63"/>
    </row>
    <row r="52" spans="1:7" s="64" customFormat="1" ht="25.5">
      <c r="A52" s="86"/>
      <c r="B52" s="83"/>
      <c r="C52" s="81" t="s">
        <v>97</v>
      </c>
      <c r="D52" s="60" t="s">
        <v>20</v>
      </c>
      <c r="E52" s="65"/>
      <c r="F52" s="62">
        <v>2030</v>
      </c>
      <c r="G52" s="63"/>
    </row>
    <row r="53" spans="1:7" s="17" customFormat="1" ht="18" customHeight="1">
      <c r="A53" s="84" t="s">
        <v>34</v>
      </c>
      <c r="B53" s="88"/>
      <c r="C53" s="59"/>
      <c r="D53" s="43" t="s">
        <v>35</v>
      </c>
      <c r="E53" s="44">
        <f>SUM(E54,E65)</f>
        <v>220686</v>
      </c>
      <c r="F53" s="48">
        <f>SUM(F54,F65)</f>
        <v>220686</v>
      </c>
      <c r="G53" s="48">
        <f>SUM(G54,G65)</f>
        <v>0</v>
      </c>
    </row>
    <row r="54" spans="1:7" s="17" customFormat="1" ht="18.75" customHeight="1">
      <c r="A54" s="85"/>
      <c r="B54" s="84" t="s">
        <v>36</v>
      </c>
      <c r="C54" s="81"/>
      <c r="D54" s="43" t="s">
        <v>37</v>
      </c>
      <c r="E54" s="44">
        <f>SUM(E55)</f>
        <v>188170</v>
      </c>
      <c r="F54" s="45">
        <f>SUM(F56:F64)</f>
        <v>188170</v>
      </c>
      <c r="G54" s="45">
        <f>SUM(G56:G64)</f>
        <v>0</v>
      </c>
    </row>
    <row r="55" spans="1:7" s="64" customFormat="1" ht="66.75" customHeight="1">
      <c r="A55" s="95"/>
      <c r="B55" s="95"/>
      <c r="C55" s="81" t="s">
        <v>11</v>
      </c>
      <c r="D55" s="60" t="s">
        <v>8</v>
      </c>
      <c r="E55" s="76">
        <v>188170</v>
      </c>
      <c r="F55" s="62"/>
      <c r="G55" s="63"/>
    </row>
    <row r="56" spans="1:7" s="64" customFormat="1" ht="25.5">
      <c r="A56" s="85"/>
      <c r="B56" s="85"/>
      <c r="C56" s="81" t="s">
        <v>89</v>
      </c>
      <c r="D56" s="60" t="s">
        <v>78</v>
      </c>
      <c r="E56" s="61"/>
      <c r="F56" s="62">
        <v>110900</v>
      </c>
      <c r="G56" s="63"/>
    </row>
    <row r="57" spans="1:7" s="64" customFormat="1" ht="12.75">
      <c r="A57" s="85"/>
      <c r="B57" s="85"/>
      <c r="C57" s="81" t="s">
        <v>90</v>
      </c>
      <c r="D57" s="60" t="s">
        <v>12</v>
      </c>
      <c r="E57" s="61"/>
      <c r="F57" s="62">
        <v>8841</v>
      </c>
      <c r="G57" s="63"/>
    </row>
    <row r="58" spans="1:7" s="64" customFormat="1" ht="12.75">
      <c r="A58" s="85"/>
      <c r="B58" s="85"/>
      <c r="C58" s="81" t="s">
        <v>91</v>
      </c>
      <c r="D58" s="60" t="s">
        <v>13</v>
      </c>
      <c r="E58" s="61"/>
      <c r="F58" s="62">
        <v>20631</v>
      </c>
      <c r="G58" s="63"/>
    </row>
    <row r="59" spans="1:7" s="64" customFormat="1" ht="12.75">
      <c r="A59" s="85"/>
      <c r="B59" s="85"/>
      <c r="C59" s="81" t="s">
        <v>92</v>
      </c>
      <c r="D59" s="60" t="s">
        <v>14</v>
      </c>
      <c r="E59" s="61"/>
      <c r="F59" s="62">
        <v>2935</v>
      </c>
      <c r="G59" s="63"/>
    </row>
    <row r="60" spans="1:7" s="64" customFormat="1" ht="12.75">
      <c r="A60" s="85"/>
      <c r="B60" s="85"/>
      <c r="C60" s="81" t="s">
        <v>93</v>
      </c>
      <c r="D60" s="60" t="s">
        <v>15</v>
      </c>
      <c r="E60" s="61"/>
      <c r="F60" s="62">
        <v>3500</v>
      </c>
      <c r="G60" s="63"/>
    </row>
    <row r="61" spans="1:7" s="64" customFormat="1" ht="12.75">
      <c r="A61" s="83"/>
      <c r="B61" s="83"/>
      <c r="C61" s="81" t="s">
        <v>87</v>
      </c>
      <c r="D61" s="60" t="s">
        <v>17</v>
      </c>
      <c r="E61" s="61"/>
      <c r="F61" s="62">
        <v>26981</v>
      </c>
      <c r="G61" s="63"/>
    </row>
    <row r="62" spans="1:7" s="64" customFormat="1" ht="12.75">
      <c r="A62" s="84" t="s">
        <v>34</v>
      </c>
      <c r="B62" s="84" t="s">
        <v>36</v>
      </c>
      <c r="C62" s="81" t="s">
        <v>95</v>
      </c>
      <c r="D62" s="60" t="s">
        <v>18</v>
      </c>
      <c r="E62" s="61"/>
      <c r="F62" s="62">
        <v>10000</v>
      </c>
      <c r="G62" s="63"/>
    </row>
    <row r="63" spans="1:7" s="64" customFormat="1" ht="12.75">
      <c r="A63" s="85"/>
      <c r="B63" s="85"/>
      <c r="C63" s="81" t="s">
        <v>96</v>
      </c>
      <c r="D63" s="60" t="s">
        <v>19</v>
      </c>
      <c r="E63" s="61"/>
      <c r="F63" s="62">
        <v>1000</v>
      </c>
      <c r="G63" s="63"/>
    </row>
    <row r="64" spans="1:7" s="64" customFormat="1" ht="25.5">
      <c r="A64" s="85"/>
      <c r="B64" s="83"/>
      <c r="C64" s="81" t="s">
        <v>97</v>
      </c>
      <c r="D64" s="60" t="s">
        <v>20</v>
      </c>
      <c r="E64" s="61"/>
      <c r="F64" s="62">
        <v>3382</v>
      </c>
      <c r="G64" s="63"/>
    </row>
    <row r="65" spans="1:7" s="17" customFormat="1" ht="15">
      <c r="A65" s="85"/>
      <c r="B65" s="88" t="s">
        <v>38</v>
      </c>
      <c r="C65" s="81"/>
      <c r="D65" s="43" t="s">
        <v>39</v>
      </c>
      <c r="E65" s="44">
        <f>SUM(E66)</f>
        <v>32516</v>
      </c>
      <c r="F65" s="45">
        <f>SUM(F66:F72)</f>
        <v>32516</v>
      </c>
      <c r="G65" s="45">
        <f>SUM(G66:G72)</f>
        <v>0</v>
      </c>
    </row>
    <row r="66" spans="1:7" s="64" customFormat="1" ht="63.75">
      <c r="A66" s="85"/>
      <c r="B66" s="88"/>
      <c r="C66" s="81" t="s">
        <v>11</v>
      </c>
      <c r="D66" s="60" t="s">
        <v>8</v>
      </c>
      <c r="E66" s="65">
        <v>32516</v>
      </c>
      <c r="F66" s="62"/>
      <c r="G66" s="63"/>
    </row>
    <row r="67" spans="1:7" s="64" customFormat="1" ht="25.5">
      <c r="A67" s="85"/>
      <c r="B67" s="88"/>
      <c r="C67" s="81" t="s">
        <v>99</v>
      </c>
      <c r="D67" s="60" t="s">
        <v>40</v>
      </c>
      <c r="E67" s="65"/>
      <c r="F67" s="62">
        <v>18557</v>
      </c>
      <c r="G67" s="63"/>
    </row>
    <row r="68" spans="1:7" s="64" customFormat="1" ht="12.75">
      <c r="A68" s="85"/>
      <c r="B68" s="88"/>
      <c r="C68" s="81" t="s">
        <v>91</v>
      </c>
      <c r="D68" s="60" t="s">
        <v>13</v>
      </c>
      <c r="E68" s="65"/>
      <c r="F68" s="62">
        <v>650</v>
      </c>
      <c r="G68" s="63"/>
    </row>
    <row r="69" spans="1:7" s="64" customFormat="1" ht="12.75">
      <c r="A69" s="85"/>
      <c r="B69" s="88"/>
      <c r="C69" s="81" t="s">
        <v>92</v>
      </c>
      <c r="D69" s="60" t="s">
        <v>14</v>
      </c>
      <c r="E69" s="65"/>
      <c r="F69" s="62">
        <v>92</v>
      </c>
      <c r="G69" s="63"/>
    </row>
    <row r="70" spans="1:7" s="64" customFormat="1" ht="12.75">
      <c r="A70" s="85"/>
      <c r="B70" s="88"/>
      <c r="C70" s="81" t="s">
        <v>93</v>
      </c>
      <c r="D70" s="60" t="s">
        <v>15</v>
      </c>
      <c r="E70" s="65"/>
      <c r="F70" s="62">
        <v>4034</v>
      </c>
      <c r="G70" s="63"/>
    </row>
    <row r="71" spans="1:7" s="64" customFormat="1" ht="12.75">
      <c r="A71" s="85"/>
      <c r="B71" s="88"/>
      <c r="C71" s="81" t="s">
        <v>87</v>
      </c>
      <c r="D71" s="60" t="s">
        <v>17</v>
      </c>
      <c r="E71" s="65"/>
      <c r="F71" s="62">
        <v>8601</v>
      </c>
      <c r="G71" s="63"/>
    </row>
    <row r="72" spans="1:7" s="64" customFormat="1" ht="12.75">
      <c r="A72" s="85"/>
      <c r="B72" s="94"/>
      <c r="C72" s="81" t="s">
        <v>95</v>
      </c>
      <c r="D72" s="60" t="s">
        <v>18</v>
      </c>
      <c r="E72" s="65"/>
      <c r="F72" s="62">
        <v>582</v>
      </c>
      <c r="G72" s="63"/>
    </row>
    <row r="73" spans="1:7" s="17" customFormat="1" ht="45">
      <c r="A73" s="84" t="s">
        <v>41</v>
      </c>
      <c r="B73" s="59"/>
      <c r="C73" s="59"/>
      <c r="D73" s="43" t="s">
        <v>42</v>
      </c>
      <c r="E73" s="44">
        <f>SUM(E74)</f>
        <v>2053000</v>
      </c>
      <c r="F73" s="44">
        <f>SUM(F74)</f>
        <v>2053000</v>
      </c>
      <c r="G73" s="44">
        <f>SUM(G74)</f>
        <v>12000</v>
      </c>
    </row>
    <row r="74" spans="1:7" s="17" customFormat="1" ht="30">
      <c r="A74" s="85"/>
      <c r="B74" s="84" t="s">
        <v>55</v>
      </c>
      <c r="C74" s="81"/>
      <c r="D74" s="43" t="s">
        <v>56</v>
      </c>
      <c r="E74" s="44">
        <f>SUM(E75:E76)</f>
        <v>2053000</v>
      </c>
      <c r="F74" s="48">
        <f>SUM(F77:F96)</f>
        <v>2053000</v>
      </c>
      <c r="G74" s="47">
        <f>SUM(G75:G97)</f>
        <v>12000</v>
      </c>
    </row>
    <row r="75" spans="1:7" s="64" customFormat="1" ht="63.75">
      <c r="A75" s="85"/>
      <c r="B75" s="85"/>
      <c r="C75" s="81" t="s">
        <v>11</v>
      </c>
      <c r="D75" s="60" t="s">
        <v>8</v>
      </c>
      <c r="E75" s="65">
        <v>1903000</v>
      </c>
      <c r="F75" s="62"/>
      <c r="G75" s="66"/>
    </row>
    <row r="76" spans="1:7" s="64" customFormat="1" ht="63.75">
      <c r="A76" s="85"/>
      <c r="B76" s="85"/>
      <c r="C76" s="81" t="s">
        <v>124</v>
      </c>
      <c r="D76" s="60" t="s">
        <v>85</v>
      </c>
      <c r="E76" s="65">
        <v>150000</v>
      </c>
      <c r="F76" s="62"/>
      <c r="G76" s="66"/>
    </row>
    <row r="77" spans="1:7" s="64" customFormat="1" ht="25.5">
      <c r="A77" s="85"/>
      <c r="B77" s="85"/>
      <c r="C77" s="81" t="s">
        <v>98</v>
      </c>
      <c r="D77" s="60" t="s">
        <v>45</v>
      </c>
      <c r="E77" s="65"/>
      <c r="F77" s="62">
        <v>204243</v>
      </c>
      <c r="G77" s="66"/>
    </row>
    <row r="78" spans="1:7" s="64" customFormat="1" ht="25.5">
      <c r="A78" s="85"/>
      <c r="B78" s="85"/>
      <c r="C78" s="81" t="s">
        <v>89</v>
      </c>
      <c r="D78" s="60" t="s">
        <v>78</v>
      </c>
      <c r="E78" s="65"/>
      <c r="F78" s="62">
        <v>15340</v>
      </c>
      <c r="G78" s="66"/>
    </row>
    <row r="79" spans="1:7" s="64" customFormat="1" ht="12.75">
      <c r="A79" s="85"/>
      <c r="B79" s="85"/>
      <c r="C79" s="81" t="s">
        <v>90</v>
      </c>
      <c r="D79" s="60" t="s">
        <v>12</v>
      </c>
      <c r="E79" s="65"/>
      <c r="F79" s="62">
        <v>1254</v>
      </c>
      <c r="G79" s="66"/>
    </row>
    <row r="80" spans="1:7" s="64" customFormat="1" ht="25.5">
      <c r="A80" s="85"/>
      <c r="B80" s="85"/>
      <c r="C80" s="81" t="s">
        <v>100</v>
      </c>
      <c r="D80" s="60" t="s">
        <v>46</v>
      </c>
      <c r="E80" s="65"/>
      <c r="F80" s="62">
        <v>1233155</v>
      </c>
      <c r="G80" s="66"/>
    </row>
    <row r="81" spans="1:7" s="64" customFormat="1" ht="38.25">
      <c r="A81" s="85"/>
      <c r="B81" s="85"/>
      <c r="C81" s="81" t="s">
        <v>101</v>
      </c>
      <c r="D81" s="60" t="s">
        <v>47</v>
      </c>
      <c r="E81" s="65"/>
      <c r="F81" s="62">
        <v>67110</v>
      </c>
      <c r="G81" s="66"/>
    </row>
    <row r="82" spans="1:7" s="64" customFormat="1" ht="38.25">
      <c r="A82" s="85"/>
      <c r="B82" s="85"/>
      <c r="C82" s="81" t="s">
        <v>102</v>
      </c>
      <c r="D82" s="60" t="s">
        <v>48</v>
      </c>
      <c r="E82" s="65"/>
      <c r="F82" s="62">
        <v>97000</v>
      </c>
      <c r="G82" s="66"/>
    </row>
    <row r="83" spans="1:7" s="64" customFormat="1" ht="12.75">
      <c r="A83" s="85"/>
      <c r="B83" s="85"/>
      <c r="C83" s="81" t="s">
        <v>91</v>
      </c>
      <c r="D83" s="60" t="s">
        <v>13</v>
      </c>
      <c r="E83" s="65"/>
      <c r="F83" s="62">
        <v>68221</v>
      </c>
      <c r="G83" s="66"/>
    </row>
    <row r="84" spans="1:7" s="64" customFormat="1" ht="12.75">
      <c r="A84" s="85"/>
      <c r="B84" s="85"/>
      <c r="C84" s="81" t="s">
        <v>92</v>
      </c>
      <c r="D84" s="60" t="s">
        <v>14</v>
      </c>
      <c r="E84" s="65"/>
      <c r="F84" s="62">
        <v>12400</v>
      </c>
      <c r="G84" s="66"/>
    </row>
    <row r="85" spans="1:7" s="64" customFormat="1" ht="12.75">
      <c r="A85" s="85"/>
      <c r="B85" s="85"/>
      <c r="C85" s="81" t="s">
        <v>93</v>
      </c>
      <c r="D85" s="60" t="s">
        <v>15</v>
      </c>
      <c r="E85" s="65"/>
      <c r="F85" s="62">
        <v>70000</v>
      </c>
      <c r="G85" s="66"/>
    </row>
    <row r="86" spans="1:7" s="64" customFormat="1" ht="12.75">
      <c r="A86" s="85"/>
      <c r="B86" s="85"/>
      <c r="C86" s="81" t="s">
        <v>104</v>
      </c>
      <c r="D86" s="60" t="s">
        <v>50</v>
      </c>
      <c r="E86" s="65"/>
      <c r="F86" s="62">
        <v>2000</v>
      </c>
      <c r="G86" s="66"/>
    </row>
    <row r="87" spans="1:7" s="64" customFormat="1" ht="12.75">
      <c r="A87" s="85"/>
      <c r="B87" s="85"/>
      <c r="C87" s="81" t="s">
        <v>105</v>
      </c>
      <c r="D87" s="60" t="s">
        <v>51</v>
      </c>
      <c r="E87" s="65"/>
      <c r="F87" s="62">
        <v>0</v>
      </c>
      <c r="G87" s="66"/>
    </row>
    <row r="88" spans="1:7" s="64" customFormat="1" ht="12.75">
      <c r="A88" s="85"/>
      <c r="B88" s="85"/>
      <c r="C88" s="81" t="s">
        <v>106</v>
      </c>
      <c r="D88" s="60" t="s">
        <v>52</v>
      </c>
      <c r="E88" s="65"/>
      <c r="F88" s="62">
        <v>60000</v>
      </c>
      <c r="G88" s="66"/>
    </row>
    <row r="89" spans="1:7" s="64" customFormat="1" ht="12.75">
      <c r="A89" s="85"/>
      <c r="B89" s="85"/>
      <c r="C89" s="81" t="s">
        <v>94</v>
      </c>
      <c r="D89" s="60" t="s">
        <v>16</v>
      </c>
      <c r="E89" s="65"/>
      <c r="F89" s="62">
        <v>25000</v>
      </c>
      <c r="G89" s="66"/>
    </row>
    <row r="90" spans="1:7" s="64" customFormat="1" ht="12.75">
      <c r="A90" s="83"/>
      <c r="B90" s="83"/>
      <c r="C90" s="81" t="s">
        <v>87</v>
      </c>
      <c r="D90" s="60" t="s">
        <v>17</v>
      </c>
      <c r="E90" s="65"/>
      <c r="F90" s="62">
        <v>32352</v>
      </c>
      <c r="G90" s="66"/>
    </row>
    <row r="91" spans="1:7" s="64" customFormat="1" ht="12.75">
      <c r="A91" s="84" t="s">
        <v>41</v>
      </c>
      <c r="B91" s="84" t="s">
        <v>55</v>
      </c>
      <c r="C91" s="81" t="s">
        <v>95</v>
      </c>
      <c r="D91" s="60" t="s">
        <v>18</v>
      </c>
      <c r="E91" s="65"/>
      <c r="F91" s="62">
        <v>4000</v>
      </c>
      <c r="G91" s="66"/>
    </row>
    <row r="92" spans="1:7" s="64" customFormat="1" ht="12.75">
      <c r="A92" s="85"/>
      <c r="B92" s="85"/>
      <c r="C92" s="81" t="s">
        <v>96</v>
      </c>
      <c r="D92" s="60" t="s">
        <v>19</v>
      </c>
      <c r="E92" s="65"/>
      <c r="F92" s="62">
        <v>6000</v>
      </c>
      <c r="G92" s="66"/>
    </row>
    <row r="93" spans="1:7" s="64" customFormat="1" ht="25.5">
      <c r="A93" s="85"/>
      <c r="B93" s="85"/>
      <c r="C93" s="81" t="s">
        <v>97</v>
      </c>
      <c r="D93" s="60" t="s">
        <v>20</v>
      </c>
      <c r="E93" s="65"/>
      <c r="F93" s="62">
        <v>700</v>
      </c>
      <c r="G93" s="66"/>
    </row>
    <row r="94" spans="1:7" s="64" customFormat="1" ht="12.75">
      <c r="A94" s="85"/>
      <c r="B94" s="85"/>
      <c r="C94" s="81" t="s">
        <v>114</v>
      </c>
      <c r="D94" s="60" t="s">
        <v>57</v>
      </c>
      <c r="E94" s="65"/>
      <c r="F94" s="62">
        <v>225</v>
      </c>
      <c r="G94" s="66"/>
    </row>
    <row r="95" spans="1:7" s="64" customFormat="1" ht="25.5">
      <c r="A95" s="85"/>
      <c r="B95" s="85"/>
      <c r="C95" s="81" t="s">
        <v>108</v>
      </c>
      <c r="D95" s="60" t="s">
        <v>54</v>
      </c>
      <c r="E95" s="65"/>
      <c r="F95" s="62">
        <v>4000</v>
      </c>
      <c r="G95" s="66"/>
    </row>
    <row r="96" spans="1:7" s="64" customFormat="1" ht="25.5">
      <c r="A96" s="85"/>
      <c r="B96" s="85"/>
      <c r="C96" s="81" t="s">
        <v>113</v>
      </c>
      <c r="D96" s="60" t="s">
        <v>117</v>
      </c>
      <c r="E96" s="65"/>
      <c r="F96" s="62">
        <v>150000</v>
      </c>
      <c r="G96" s="66"/>
    </row>
    <row r="97" spans="1:7" s="64" customFormat="1" ht="38.25">
      <c r="A97" s="83"/>
      <c r="B97" s="83"/>
      <c r="C97" s="81" t="s">
        <v>110</v>
      </c>
      <c r="D97" s="60" t="s">
        <v>116</v>
      </c>
      <c r="E97" s="65"/>
      <c r="F97" s="62"/>
      <c r="G97" s="65">
        <v>12000</v>
      </c>
    </row>
    <row r="98" spans="1:7" s="17" customFormat="1" ht="15">
      <c r="A98" s="85" t="s">
        <v>58</v>
      </c>
      <c r="B98" s="88"/>
      <c r="C98" s="59"/>
      <c r="D98" s="43" t="s">
        <v>59</v>
      </c>
      <c r="E98" s="44">
        <f>SUM(E99)</f>
        <v>1283298</v>
      </c>
      <c r="F98" s="44">
        <f>SUM(F99)</f>
        <v>1283298</v>
      </c>
      <c r="G98" s="44">
        <f>SUM(G99)</f>
        <v>0</v>
      </c>
    </row>
    <row r="99" spans="1:7" s="17" customFormat="1" ht="75">
      <c r="A99" s="86"/>
      <c r="B99" s="84" t="s">
        <v>86</v>
      </c>
      <c r="C99" s="81"/>
      <c r="D99" s="43" t="s">
        <v>118</v>
      </c>
      <c r="E99" s="44">
        <f>SUM(E100:E101)</f>
        <v>1283298</v>
      </c>
      <c r="F99" s="44">
        <f>SUM(F100:F101)</f>
        <v>1283298</v>
      </c>
      <c r="G99" s="44">
        <f>SUM(G100:G101)</f>
        <v>0</v>
      </c>
    </row>
    <row r="100" spans="1:7" s="64" customFormat="1" ht="63.75">
      <c r="A100" s="86"/>
      <c r="B100" s="85"/>
      <c r="C100" s="81" t="s">
        <v>11</v>
      </c>
      <c r="D100" s="60" t="s">
        <v>8</v>
      </c>
      <c r="E100" s="65">
        <v>1283298</v>
      </c>
      <c r="F100" s="62"/>
      <c r="G100" s="63"/>
    </row>
    <row r="101" spans="1:7" s="64" customFormat="1" ht="12.75">
      <c r="A101" s="86"/>
      <c r="B101" s="83"/>
      <c r="C101" s="81" t="s">
        <v>111</v>
      </c>
      <c r="D101" s="60" t="s">
        <v>119</v>
      </c>
      <c r="E101" s="65"/>
      <c r="F101" s="62">
        <v>1283298</v>
      </c>
      <c r="G101" s="63"/>
    </row>
    <row r="102" spans="1:7" s="17" customFormat="1" ht="15">
      <c r="A102" s="84" t="s">
        <v>62</v>
      </c>
      <c r="B102" s="88"/>
      <c r="C102" s="59"/>
      <c r="D102" s="43" t="s">
        <v>63</v>
      </c>
      <c r="E102" s="44">
        <f>SUM(E113,E116,E123,E126,E103,E138)</f>
        <v>1200838</v>
      </c>
      <c r="F102" s="44">
        <f>SUM(F113,F116,F123,F126,F103,F138)</f>
        <v>1200838</v>
      </c>
      <c r="G102" s="44">
        <f>SUM(G113,G116,G123,G126,G103)</f>
        <v>0</v>
      </c>
    </row>
    <row r="103" spans="1:7" s="17" customFormat="1" ht="15">
      <c r="A103" s="85"/>
      <c r="B103" s="84" t="s">
        <v>122</v>
      </c>
      <c r="C103" s="81"/>
      <c r="D103" s="43" t="s">
        <v>123</v>
      </c>
      <c r="E103" s="44">
        <f>SUM(E104)</f>
        <v>104959</v>
      </c>
      <c r="F103" s="45">
        <f>SUM(F105:F112)</f>
        <v>104959</v>
      </c>
      <c r="G103" s="45">
        <f>SUM(G104:G106)</f>
        <v>0</v>
      </c>
    </row>
    <row r="104" spans="1:7" s="64" customFormat="1" ht="63.75">
      <c r="A104" s="85"/>
      <c r="B104" s="85"/>
      <c r="C104" s="81" t="s">
        <v>11</v>
      </c>
      <c r="D104" s="60" t="s">
        <v>8</v>
      </c>
      <c r="E104" s="65">
        <v>104959</v>
      </c>
      <c r="F104" s="62"/>
      <c r="G104" s="63"/>
    </row>
    <row r="105" spans="1:7" s="64" customFormat="1" ht="25.5">
      <c r="A105" s="85"/>
      <c r="B105" s="85"/>
      <c r="C105" s="81" t="s">
        <v>89</v>
      </c>
      <c r="D105" s="60" t="s">
        <v>78</v>
      </c>
      <c r="E105" s="65"/>
      <c r="F105" s="62">
        <v>53160</v>
      </c>
      <c r="G105" s="63"/>
    </row>
    <row r="106" spans="1:7" s="64" customFormat="1" ht="12.75">
      <c r="A106" s="85"/>
      <c r="B106" s="85"/>
      <c r="C106" s="81" t="s">
        <v>91</v>
      </c>
      <c r="D106" s="60" t="s">
        <v>13</v>
      </c>
      <c r="E106" s="65"/>
      <c r="F106" s="62">
        <v>9419</v>
      </c>
      <c r="G106" s="63"/>
    </row>
    <row r="107" spans="1:7" s="64" customFormat="1" ht="12.75">
      <c r="A107" s="85"/>
      <c r="B107" s="85"/>
      <c r="C107" s="81" t="s">
        <v>92</v>
      </c>
      <c r="D107" s="60" t="s">
        <v>14</v>
      </c>
      <c r="E107" s="65"/>
      <c r="F107" s="62">
        <v>1270</v>
      </c>
      <c r="G107" s="63"/>
    </row>
    <row r="108" spans="1:7" s="64" customFormat="1" ht="12.75">
      <c r="A108" s="85"/>
      <c r="B108" s="85"/>
      <c r="C108" s="81" t="s">
        <v>93</v>
      </c>
      <c r="D108" s="60" t="s">
        <v>15</v>
      </c>
      <c r="E108" s="65"/>
      <c r="F108" s="62">
        <v>34706</v>
      </c>
      <c r="G108" s="63"/>
    </row>
    <row r="109" spans="1:7" s="64" customFormat="1" ht="12.75">
      <c r="A109" s="85"/>
      <c r="B109" s="85"/>
      <c r="C109" s="81" t="s">
        <v>87</v>
      </c>
      <c r="D109" s="60" t="s">
        <v>17</v>
      </c>
      <c r="E109" s="65"/>
      <c r="F109" s="62">
        <v>3610</v>
      </c>
      <c r="G109" s="63"/>
    </row>
    <row r="110" spans="1:7" s="64" customFormat="1" ht="12.75">
      <c r="A110" s="85"/>
      <c r="B110" s="85"/>
      <c r="C110" s="81" t="s">
        <v>95</v>
      </c>
      <c r="D110" s="60" t="s">
        <v>127</v>
      </c>
      <c r="E110" s="65"/>
      <c r="F110" s="62">
        <v>500</v>
      </c>
      <c r="G110" s="63"/>
    </row>
    <row r="111" spans="1:7" s="64" customFormat="1" ht="12.75">
      <c r="A111" s="85"/>
      <c r="B111" s="85"/>
      <c r="C111" s="81" t="s">
        <v>96</v>
      </c>
      <c r="D111" s="60" t="s">
        <v>19</v>
      </c>
      <c r="E111" s="65"/>
      <c r="F111" s="62">
        <v>194</v>
      </c>
      <c r="G111" s="63"/>
    </row>
    <row r="112" spans="1:7" s="64" customFormat="1" ht="25.5">
      <c r="A112" s="85"/>
      <c r="B112" s="85"/>
      <c r="C112" s="59" t="s">
        <v>97</v>
      </c>
      <c r="D112" s="60" t="s">
        <v>20</v>
      </c>
      <c r="E112" s="65"/>
      <c r="F112" s="62">
        <v>2100</v>
      </c>
      <c r="G112" s="63"/>
    </row>
    <row r="113" spans="1:7" s="17" customFormat="1" ht="30">
      <c r="A113" s="84" t="s">
        <v>62</v>
      </c>
      <c r="B113" s="59" t="s">
        <v>64</v>
      </c>
      <c r="C113" s="81"/>
      <c r="D113" s="43" t="s">
        <v>65</v>
      </c>
      <c r="E113" s="44">
        <f>SUM(E114)</f>
        <v>14700</v>
      </c>
      <c r="F113" s="45">
        <f>SUM(F114:F115)</f>
        <v>14700</v>
      </c>
      <c r="G113" s="45">
        <f>SUM(G114:G115)</f>
        <v>0</v>
      </c>
    </row>
    <row r="114" spans="1:7" s="64" customFormat="1" ht="63.75">
      <c r="A114" s="85"/>
      <c r="B114" s="85"/>
      <c r="C114" s="81" t="s">
        <v>11</v>
      </c>
      <c r="D114" s="60" t="s">
        <v>8</v>
      </c>
      <c r="E114" s="65">
        <v>14700</v>
      </c>
      <c r="F114" s="62"/>
      <c r="G114" s="63"/>
    </row>
    <row r="115" spans="1:7" s="64" customFormat="1" ht="12.75">
      <c r="A115" s="85"/>
      <c r="B115" s="85"/>
      <c r="C115" s="81" t="s">
        <v>109</v>
      </c>
      <c r="D115" s="60" t="s">
        <v>66</v>
      </c>
      <c r="E115" s="65"/>
      <c r="F115" s="62">
        <v>14700</v>
      </c>
      <c r="G115" s="63"/>
    </row>
    <row r="116" spans="1:7" s="17" customFormat="1" ht="30">
      <c r="A116" s="59" t="s">
        <v>62</v>
      </c>
      <c r="B116" s="59" t="s">
        <v>67</v>
      </c>
      <c r="C116" s="81"/>
      <c r="D116" s="43" t="s">
        <v>80</v>
      </c>
      <c r="E116" s="44">
        <f>SUM(E117:E117)</f>
        <v>70208</v>
      </c>
      <c r="F116" s="45">
        <f>SUM(F118:F122)</f>
        <v>70208</v>
      </c>
      <c r="G116" s="45">
        <f>SUM(G118:G122)</f>
        <v>0</v>
      </c>
    </row>
    <row r="117" spans="1:7" s="64" customFormat="1" ht="63.75">
      <c r="A117" s="84" t="s">
        <v>62</v>
      </c>
      <c r="B117" s="84" t="s">
        <v>67</v>
      </c>
      <c r="C117" s="81" t="s">
        <v>11</v>
      </c>
      <c r="D117" s="60" t="s">
        <v>8</v>
      </c>
      <c r="E117" s="65">
        <v>70208</v>
      </c>
      <c r="F117" s="62"/>
      <c r="G117" s="63"/>
    </row>
    <row r="118" spans="1:7" s="64" customFormat="1" ht="25.5">
      <c r="A118" s="85"/>
      <c r="B118" s="85"/>
      <c r="C118" s="81" t="s">
        <v>89</v>
      </c>
      <c r="D118" s="60" t="s">
        <v>78</v>
      </c>
      <c r="E118" s="65"/>
      <c r="F118" s="62">
        <v>48900</v>
      </c>
      <c r="G118" s="63"/>
    </row>
    <row r="119" spans="1:7" s="64" customFormat="1" ht="12.75">
      <c r="A119" s="85"/>
      <c r="B119" s="85"/>
      <c r="C119" s="81" t="s">
        <v>90</v>
      </c>
      <c r="D119" s="60" t="s">
        <v>12</v>
      </c>
      <c r="E119" s="65"/>
      <c r="F119" s="62">
        <v>5950</v>
      </c>
      <c r="G119" s="63"/>
    </row>
    <row r="120" spans="1:7" s="64" customFormat="1" ht="12.75">
      <c r="A120" s="85"/>
      <c r="B120" s="85"/>
      <c r="C120" s="81" t="s">
        <v>91</v>
      </c>
      <c r="D120" s="60" t="s">
        <v>13</v>
      </c>
      <c r="E120" s="65"/>
      <c r="F120" s="62">
        <v>9811</v>
      </c>
      <c r="G120" s="63"/>
    </row>
    <row r="121" spans="1:7" s="64" customFormat="1" ht="12.75">
      <c r="A121" s="85"/>
      <c r="B121" s="85"/>
      <c r="C121" s="81" t="s">
        <v>92</v>
      </c>
      <c r="D121" s="60" t="s">
        <v>14</v>
      </c>
      <c r="E121" s="65"/>
      <c r="F121" s="62">
        <v>1347</v>
      </c>
      <c r="G121" s="63"/>
    </row>
    <row r="122" spans="1:7" s="64" customFormat="1" ht="25.5">
      <c r="A122" s="85"/>
      <c r="B122" s="83"/>
      <c r="C122" s="81" t="s">
        <v>97</v>
      </c>
      <c r="D122" s="60" t="s">
        <v>20</v>
      </c>
      <c r="E122" s="65"/>
      <c r="F122" s="62">
        <v>4200</v>
      </c>
      <c r="G122" s="63"/>
    </row>
    <row r="123" spans="1:7" s="17" customFormat="1" ht="30">
      <c r="A123" s="85"/>
      <c r="B123" s="88" t="s">
        <v>68</v>
      </c>
      <c r="C123" s="81"/>
      <c r="D123" s="43" t="s">
        <v>69</v>
      </c>
      <c r="E123" s="44">
        <f>SUM(E124)</f>
        <v>100043</v>
      </c>
      <c r="F123" s="45">
        <f>SUM(F124:F125)</f>
        <v>100043</v>
      </c>
      <c r="G123" s="45">
        <f>SUM(G124:G125)</f>
        <v>0</v>
      </c>
    </row>
    <row r="124" spans="1:7" s="64" customFormat="1" ht="63.75">
      <c r="A124" s="85"/>
      <c r="B124" s="88"/>
      <c r="C124" s="81" t="s">
        <v>11</v>
      </c>
      <c r="D124" s="60" t="s">
        <v>8</v>
      </c>
      <c r="E124" s="65">
        <v>100043</v>
      </c>
      <c r="F124" s="62"/>
      <c r="G124" s="63"/>
    </row>
    <row r="125" spans="1:7" s="64" customFormat="1" ht="63.75">
      <c r="A125" s="85"/>
      <c r="B125" s="88"/>
      <c r="C125" s="81" t="s">
        <v>128</v>
      </c>
      <c r="D125" s="90" t="s">
        <v>129</v>
      </c>
      <c r="E125" s="89"/>
      <c r="F125" s="62">
        <v>100043</v>
      </c>
      <c r="G125" s="63"/>
    </row>
    <row r="126" spans="1:7" s="17" customFormat="1" ht="15">
      <c r="A126" s="85"/>
      <c r="B126" s="87" t="s">
        <v>70</v>
      </c>
      <c r="C126" s="81"/>
      <c r="D126" s="43" t="s">
        <v>71</v>
      </c>
      <c r="E126" s="44">
        <f>SUM(E127:E127)</f>
        <v>883812</v>
      </c>
      <c r="F126" s="45">
        <f>SUM(F127:F137)</f>
        <v>883812</v>
      </c>
      <c r="G126" s="47">
        <f>SUM(G128:G137)</f>
        <v>0</v>
      </c>
    </row>
    <row r="127" spans="1:7" s="64" customFormat="1" ht="63.75">
      <c r="A127" s="85"/>
      <c r="B127" s="88"/>
      <c r="C127" s="81" t="s">
        <v>11</v>
      </c>
      <c r="D127" s="60" t="s">
        <v>8</v>
      </c>
      <c r="E127" s="65">
        <f>846608+37204</f>
        <v>883812</v>
      </c>
      <c r="F127" s="62"/>
      <c r="G127" s="63"/>
    </row>
    <row r="128" spans="1:7" s="64" customFormat="1" ht="25.5">
      <c r="A128" s="85"/>
      <c r="B128" s="88"/>
      <c r="C128" s="81" t="s">
        <v>89</v>
      </c>
      <c r="D128" s="60" t="s">
        <v>78</v>
      </c>
      <c r="E128" s="65"/>
      <c r="F128" s="65">
        <f>657436+30400</f>
        <v>687836</v>
      </c>
      <c r="G128" s="65"/>
    </row>
    <row r="129" spans="1:7" s="64" customFormat="1" ht="12.75">
      <c r="A129" s="85"/>
      <c r="B129" s="88"/>
      <c r="C129" s="81" t="s">
        <v>90</v>
      </c>
      <c r="D129" s="60" t="s">
        <v>12</v>
      </c>
      <c r="E129" s="65"/>
      <c r="F129" s="65">
        <v>51456</v>
      </c>
      <c r="G129" s="65"/>
    </row>
    <row r="130" spans="1:7" s="64" customFormat="1" ht="12.75">
      <c r="A130" s="85"/>
      <c r="B130" s="88"/>
      <c r="C130" s="81" t="s">
        <v>91</v>
      </c>
      <c r="D130" s="60" t="s">
        <v>13</v>
      </c>
      <c r="E130" s="65"/>
      <c r="F130" s="65">
        <v>84191</v>
      </c>
      <c r="G130" s="65"/>
    </row>
    <row r="131" spans="1:7" s="64" customFormat="1" ht="12.75">
      <c r="A131" s="85"/>
      <c r="B131" s="88"/>
      <c r="C131" s="81" t="s">
        <v>92</v>
      </c>
      <c r="D131" s="60" t="s">
        <v>14</v>
      </c>
      <c r="E131" s="65"/>
      <c r="F131" s="65">
        <v>11646</v>
      </c>
      <c r="G131" s="65"/>
    </row>
    <row r="132" spans="1:7" s="64" customFormat="1" ht="12.75">
      <c r="A132" s="85"/>
      <c r="B132" s="88"/>
      <c r="C132" s="81" t="s">
        <v>93</v>
      </c>
      <c r="D132" s="60" t="s">
        <v>15</v>
      </c>
      <c r="E132" s="65"/>
      <c r="F132" s="65">
        <v>12100</v>
      </c>
      <c r="G132" s="65"/>
    </row>
    <row r="133" spans="1:7" s="64" customFormat="1" ht="12.75">
      <c r="A133" s="85"/>
      <c r="B133" s="88"/>
      <c r="C133" s="81" t="s">
        <v>106</v>
      </c>
      <c r="D133" s="60" t="s">
        <v>52</v>
      </c>
      <c r="E133" s="65"/>
      <c r="F133" s="65">
        <v>4000</v>
      </c>
      <c r="G133" s="65"/>
    </row>
    <row r="134" spans="1:7" s="64" customFormat="1" ht="12.75">
      <c r="A134" s="85"/>
      <c r="B134" s="88"/>
      <c r="C134" s="81" t="s">
        <v>94</v>
      </c>
      <c r="D134" s="60" t="s">
        <v>16</v>
      </c>
      <c r="E134" s="65"/>
      <c r="F134" s="65">
        <v>2800</v>
      </c>
      <c r="G134" s="65"/>
    </row>
    <row r="135" spans="1:7" s="64" customFormat="1" ht="12.75">
      <c r="A135" s="85"/>
      <c r="B135" s="88"/>
      <c r="C135" s="81" t="s">
        <v>87</v>
      </c>
      <c r="D135" s="60" t="s">
        <v>17</v>
      </c>
      <c r="E135" s="65"/>
      <c r="F135" s="65">
        <f>16479+6804</f>
        <v>23283</v>
      </c>
      <c r="G135" s="65"/>
    </row>
    <row r="136" spans="1:7" s="64" customFormat="1" ht="12.75">
      <c r="A136" s="85"/>
      <c r="B136" s="88"/>
      <c r="C136" s="81" t="s">
        <v>95</v>
      </c>
      <c r="D136" s="60" t="s">
        <v>18</v>
      </c>
      <c r="E136" s="65"/>
      <c r="F136" s="65">
        <v>500</v>
      </c>
      <c r="G136" s="65"/>
    </row>
    <row r="137" spans="1:7" s="64" customFormat="1" ht="25.5">
      <c r="A137" s="85"/>
      <c r="B137" s="94"/>
      <c r="C137" s="81" t="s">
        <v>97</v>
      </c>
      <c r="D137" s="60" t="s">
        <v>20</v>
      </c>
      <c r="E137" s="65"/>
      <c r="F137" s="65">
        <v>6000</v>
      </c>
      <c r="G137" s="65"/>
    </row>
    <row r="138" spans="1:7" s="17" customFormat="1" ht="15">
      <c r="A138" s="85"/>
      <c r="B138" s="87" t="s">
        <v>125</v>
      </c>
      <c r="C138" s="59"/>
      <c r="D138" s="78" t="s">
        <v>126</v>
      </c>
      <c r="E138" s="44">
        <f>SUM(E139:E139)</f>
        <v>27116</v>
      </c>
      <c r="F138" s="45">
        <f>SUM(F139:F140)</f>
        <v>27116</v>
      </c>
      <c r="G138" s="47">
        <f>SUM(G140:G140)</f>
        <v>0</v>
      </c>
    </row>
    <row r="139" spans="1:7" s="64" customFormat="1" ht="63.75">
      <c r="A139" s="85"/>
      <c r="B139" s="88"/>
      <c r="C139" s="81" t="s">
        <v>11</v>
      </c>
      <c r="D139" s="60" t="s">
        <v>8</v>
      </c>
      <c r="E139" s="65">
        <v>27116</v>
      </c>
      <c r="F139" s="62"/>
      <c r="G139" s="63"/>
    </row>
    <row r="140" spans="1:7" s="64" customFormat="1" ht="12.75">
      <c r="A140" s="83"/>
      <c r="B140" s="94"/>
      <c r="C140" s="81" t="s">
        <v>109</v>
      </c>
      <c r="D140" s="60" t="s">
        <v>66</v>
      </c>
      <c r="E140" s="65"/>
      <c r="F140" s="65">
        <v>27116</v>
      </c>
      <c r="G140" s="65"/>
    </row>
    <row r="141" spans="1:7" s="75" customFormat="1" ht="15">
      <c r="A141" s="98" t="s">
        <v>72</v>
      </c>
      <c r="B141" s="99"/>
      <c r="C141" s="100"/>
      <c r="D141" s="100"/>
      <c r="E141" s="45">
        <f>SUM(E11,E28,E35,E53,E73,E98,E102)</f>
        <v>5125117</v>
      </c>
      <c r="F141" s="45">
        <f>SUM(F11,F28,F35,F53,F73,F98,F102)</f>
        <v>5125117</v>
      </c>
      <c r="G141" s="45">
        <f>SUM(G11,G28,G35,G53,G73,G98,G102)</f>
        <v>1075000</v>
      </c>
    </row>
    <row r="142" spans="6:9" ht="12.75">
      <c r="F142" s="18"/>
      <c r="G142"/>
      <c r="H142"/>
      <c r="I142"/>
    </row>
    <row r="143" spans="6:9" ht="12.75">
      <c r="F143" s="18"/>
      <c r="G143"/>
      <c r="H143"/>
      <c r="I143"/>
    </row>
    <row r="144" spans="6:9" ht="12.75">
      <c r="F144" s="18"/>
      <c r="G144"/>
      <c r="H144"/>
      <c r="I144"/>
    </row>
    <row r="145" spans="6:9" ht="12.75">
      <c r="F145" s="18"/>
      <c r="G145"/>
      <c r="H145"/>
      <c r="I145"/>
    </row>
    <row r="146" spans="6:9" ht="12.75">
      <c r="F146" s="18"/>
      <c r="G146"/>
      <c r="H146"/>
      <c r="I146"/>
    </row>
    <row r="147" spans="6:9" ht="12.75">
      <c r="F147" s="18"/>
      <c r="G147"/>
      <c r="H147"/>
      <c r="I147"/>
    </row>
    <row r="148" spans="6:9" ht="12.75">
      <c r="F148" s="18"/>
      <c r="G148"/>
      <c r="H148"/>
      <c r="I148"/>
    </row>
    <row r="149" spans="6:9" ht="12.75">
      <c r="F149" s="18"/>
      <c r="G149"/>
      <c r="H149"/>
      <c r="I149"/>
    </row>
    <row r="150" spans="6:9" ht="12.75">
      <c r="F150" s="18"/>
      <c r="G150"/>
      <c r="H150"/>
      <c r="I150"/>
    </row>
    <row r="151" spans="6:9" ht="12.75">
      <c r="F151" s="18"/>
      <c r="G151"/>
      <c r="H151"/>
      <c r="I151"/>
    </row>
    <row r="152" spans="6:9" ht="12.75">
      <c r="F152" s="18"/>
      <c r="G152"/>
      <c r="H152"/>
      <c r="I152"/>
    </row>
    <row r="153" spans="6:9" ht="12.75">
      <c r="F153" s="18"/>
      <c r="G153"/>
      <c r="H153"/>
      <c r="I153"/>
    </row>
    <row r="154" spans="6:9" ht="12.75">
      <c r="F154" s="18"/>
      <c r="G154"/>
      <c r="H154"/>
      <c r="I154"/>
    </row>
    <row r="155" spans="6:9" ht="12.75">
      <c r="F155" s="18"/>
      <c r="G155"/>
      <c r="H155"/>
      <c r="I155"/>
    </row>
    <row r="156" spans="6:9" ht="12.75">
      <c r="F156" s="18"/>
      <c r="G156"/>
      <c r="H156"/>
      <c r="I156"/>
    </row>
    <row r="157" spans="6:9" ht="12.75">
      <c r="F157" s="18"/>
      <c r="G157"/>
      <c r="H157"/>
      <c r="I157"/>
    </row>
    <row r="158" spans="6:9" ht="12.75">
      <c r="F158" s="18"/>
      <c r="G158"/>
      <c r="H158"/>
      <c r="I158"/>
    </row>
    <row r="159" spans="6:9" ht="12.75">
      <c r="F159" s="18"/>
      <c r="G159"/>
      <c r="H159"/>
      <c r="I159"/>
    </row>
    <row r="160" spans="6:9" ht="12.75">
      <c r="F160" s="18"/>
      <c r="G160"/>
      <c r="H160"/>
      <c r="I160"/>
    </row>
    <row r="161" spans="6:9" ht="12.75">
      <c r="F161" s="18"/>
      <c r="G161"/>
      <c r="H161"/>
      <c r="I161"/>
    </row>
    <row r="162" spans="6:9" ht="12.75">
      <c r="F162" s="18"/>
      <c r="G162"/>
      <c r="H162"/>
      <c r="I162"/>
    </row>
    <row r="163" spans="6:9" ht="12.75">
      <c r="F163" s="18"/>
      <c r="G163"/>
      <c r="H163"/>
      <c r="I163"/>
    </row>
    <row r="164" spans="6:9" ht="12.75">
      <c r="F164" s="18"/>
      <c r="G164"/>
      <c r="H164"/>
      <c r="I164"/>
    </row>
    <row r="165" spans="6:9" ht="12.75">
      <c r="F165" s="18"/>
      <c r="G165"/>
      <c r="H165"/>
      <c r="I165"/>
    </row>
    <row r="166" spans="6:9" ht="12.75">
      <c r="F166" s="18"/>
      <c r="G166"/>
      <c r="H166"/>
      <c r="I166"/>
    </row>
    <row r="167" spans="6:9" ht="12.75">
      <c r="F167" s="18"/>
      <c r="G167"/>
      <c r="H167"/>
      <c r="I167"/>
    </row>
    <row r="168" spans="6:9" ht="12.75">
      <c r="F168" s="18"/>
      <c r="G168"/>
      <c r="H168"/>
      <c r="I168"/>
    </row>
    <row r="169" spans="6:9" ht="12.75">
      <c r="F169" s="18"/>
      <c r="G169"/>
      <c r="H169"/>
      <c r="I169"/>
    </row>
    <row r="170" spans="6:9" ht="12.75">
      <c r="F170" s="18"/>
      <c r="G170"/>
      <c r="H170"/>
      <c r="I170"/>
    </row>
    <row r="171" spans="6:9" ht="12.75">
      <c r="F171" s="18"/>
      <c r="G171"/>
      <c r="H171"/>
      <c r="I171"/>
    </row>
    <row r="172" spans="6:9" ht="12.75">
      <c r="F172" s="18"/>
      <c r="G172"/>
      <c r="H172"/>
      <c r="I172"/>
    </row>
    <row r="173" spans="6:9" ht="12.75">
      <c r="F173" s="18"/>
      <c r="G173"/>
      <c r="H173"/>
      <c r="I173"/>
    </row>
    <row r="174" spans="6:9" ht="12.75">
      <c r="F174" s="18"/>
      <c r="G174"/>
      <c r="H174"/>
      <c r="I174"/>
    </row>
    <row r="175" spans="6:9" ht="12.75">
      <c r="F175" s="18"/>
      <c r="G175"/>
      <c r="H175"/>
      <c r="I175"/>
    </row>
    <row r="176" spans="6:9" ht="12.75">
      <c r="F176" s="18"/>
      <c r="G176"/>
      <c r="H176"/>
      <c r="I176"/>
    </row>
    <row r="177" spans="6:9" ht="12.75">
      <c r="F177" s="18"/>
      <c r="G177"/>
      <c r="H177"/>
      <c r="I177"/>
    </row>
    <row r="178" spans="6:9" ht="12.75">
      <c r="F178" s="18"/>
      <c r="G178"/>
      <c r="H178"/>
      <c r="I178"/>
    </row>
    <row r="179" spans="6:9" ht="12.75">
      <c r="F179" s="18"/>
      <c r="G179"/>
      <c r="H179"/>
      <c r="I179"/>
    </row>
    <row r="180" spans="6:9" ht="12.75">
      <c r="F180" s="18"/>
      <c r="G180"/>
      <c r="H180"/>
      <c r="I180"/>
    </row>
    <row r="181" spans="6:9" ht="12.75">
      <c r="F181" s="18"/>
      <c r="G181"/>
      <c r="H181"/>
      <c r="I181"/>
    </row>
    <row r="182" spans="6:9" ht="12.75">
      <c r="F182" s="18"/>
      <c r="G182"/>
      <c r="H182"/>
      <c r="I182"/>
    </row>
    <row r="183" spans="6:9" ht="12.75">
      <c r="F183" s="18"/>
      <c r="G183"/>
      <c r="H183"/>
      <c r="I183"/>
    </row>
    <row r="184" spans="6:9" ht="12.75">
      <c r="F184" s="18"/>
      <c r="G184"/>
      <c r="H184"/>
      <c r="I184"/>
    </row>
    <row r="185" spans="6:9" ht="12.75">
      <c r="F185" s="18"/>
      <c r="G185"/>
      <c r="H185"/>
      <c r="I185"/>
    </row>
    <row r="186" spans="6:9" ht="12.75">
      <c r="F186" s="18"/>
      <c r="G186"/>
      <c r="H186"/>
      <c r="I186"/>
    </row>
    <row r="187" spans="6:9" ht="12.75">
      <c r="F187" s="18"/>
      <c r="G187"/>
      <c r="H187"/>
      <c r="I187"/>
    </row>
    <row r="188" spans="6:9" ht="12.75">
      <c r="F188" s="18"/>
      <c r="G188"/>
      <c r="H188"/>
      <c r="I188"/>
    </row>
    <row r="189" spans="6:9" ht="12.75">
      <c r="F189" s="18"/>
      <c r="G189"/>
      <c r="H189"/>
      <c r="I189"/>
    </row>
    <row r="190" spans="6:9" ht="12.75">
      <c r="F190" s="18"/>
      <c r="G190"/>
      <c r="H190"/>
      <c r="I190"/>
    </row>
    <row r="191" spans="6:9" ht="12.75">
      <c r="F191" s="18"/>
      <c r="G191"/>
      <c r="H191"/>
      <c r="I191"/>
    </row>
    <row r="192" spans="6:9" ht="12.75">
      <c r="F192" s="18"/>
      <c r="G192"/>
      <c r="H192"/>
      <c r="I192"/>
    </row>
    <row r="193" spans="6:9" ht="12.75">
      <c r="F193" s="18"/>
      <c r="G193"/>
      <c r="H193"/>
      <c r="I193"/>
    </row>
    <row r="194" spans="6:9" ht="12.75">
      <c r="F194" s="18"/>
      <c r="G194"/>
      <c r="H194"/>
      <c r="I194"/>
    </row>
    <row r="195" spans="6:9" ht="12.75">
      <c r="F195" s="18"/>
      <c r="G195"/>
      <c r="H195"/>
      <c r="I195"/>
    </row>
    <row r="196" spans="6:9" ht="12.75">
      <c r="F196" s="18"/>
      <c r="G196"/>
      <c r="H196"/>
      <c r="I196"/>
    </row>
    <row r="197" spans="6:9" ht="12.75">
      <c r="F197" s="18"/>
      <c r="G197"/>
      <c r="H197"/>
      <c r="I197"/>
    </row>
    <row r="198" spans="6:9" ht="12.75">
      <c r="F198" s="18"/>
      <c r="G198"/>
      <c r="H198"/>
      <c r="I198"/>
    </row>
    <row r="199" spans="6:9" ht="12.75">
      <c r="F199" s="18"/>
      <c r="G199"/>
      <c r="H199"/>
      <c r="I199"/>
    </row>
    <row r="200" spans="6:9" ht="12.75">
      <c r="F200" s="18"/>
      <c r="G200"/>
      <c r="H200"/>
      <c r="I200"/>
    </row>
    <row r="201" spans="6:9" ht="12.75">
      <c r="F201" s="18"/>
      <c r="G201"/>
      <c r="H201"/>
      <c r="I201"/>
    </row>
    <row r="202" spans="6:9" ht="12.75">
      <c r="F202" s="18"/>
      <c r="G202"/>
      <c r="H202"/>
      <c r="I202"/>
    </row>
    <row r="203" spans="6:9" ht="12.75">
      <c r="F203" s="18"/>
      <c r="G203"/>
      <c r="H203"/>
      <c r="I203"/>
    </row>
    <row r="204" spans="6:9" ht="12.75">
      <c r="F204" s="18"/>
      <c r="G204"/>
      <c r="H204"/>
      <c r="I204"/>
    </row>
    <row r="205" spans="6:9" ht="12.75">
      <c r="F205" s="18"/>
      <c r="G205"/>
      <c r="H205"/>
      <c r="I205"/>
    </row>
    <row r="206" spans="6:9" ht="12.75">
      <c r="F206" s="18"/>
      <c r="G206"/>
      <c r="H206"/>
      <c r="I206"/>
    </row>
    <row r="207" spans="6:9" ht="12.75">
      <c r="F207" s="18"/>
      <c r="G207"/>
      <c r="H207"/>
      <c r="I207"/>
    </row>
    <row r="208" spans="6:9" ht="12.75">
      <c r="F208" s="18"/>
      <c r="G208"/>
      <c r="H208"/>
      <c r="I208"/>
    </row>
    <row r="209" spans="6:9" ht="12.75">
      <c r="F209" s="18"/>
      <c r="G209"/>
      <c r="H209"/>
      <c r="I209"/>
    </row>
    <row r="210" spans="6:9" ht="12.75">
      <c r="F210" s="18"/>
      <c r="G210"/>
      <c r="H210"/>
      <c r="I210"/>
    </row>
    <row r="211" spans="6:9" ht="12.75">
      <c r="F211" s="18"/>
      <c r="G211"/>
      <c r="H211"/>
      <c r="I211"/>
    </row>
    <row r="212" spans="6:9" ht="12.75">
      <c r="F212" s="18"/>
      <c r="G212"/>
      <c r="H212"/>
      <c r="I212"/>
    </row>
    <row r="213" spans="6:9" ht="12.75">
      <c r="F213" s="18"/>
      <c r="G213"/>
      <c r="H213"/>
      <c r="I213"/>
    </row>
    <row r="214" spans="6:9" ht="12.75">
      <c r="F214" s="18"/>
      <c r="G214"/>
      <c r="H214"/>
      <c r="I214"/>
    </row>
    <row r="215" spans="6:9" ht="12.75">
      <c r="F215" s="18"/>
      <c r="G215"/>
      <c r="H215"/>
      <c r="I215"/>
    </row>
    <row r="216" spans="6:9" ht="12.75">
      <c r="F216" s="18"/>
      <c r="G216"/>
      <c r="H216"/>
      <c r="I216"/>
    </row>
    <row r="217" spans="6:9" ht="12.75">
      <c r="F217" s="18"/>
      <c r="G217"/>
      <c r="H217"/>
      <c r="I217"/>
    </row>
    <row r="218" spans="6:9" ht="12.75">
      <c r="F218" s="18"/>
      <c r="G218"/>
      <c r="H218"/>
      <c r="I218"/>
    </row>
    <row r="219" spans="6:9" ht="12.75">
      <c r="F219" s="18"/>
      <c r="G219"/>
      <c r="H219"/>
      <c r="I219"/>
    </row>
    <row r="220" spans="6:9" ht="12.75">
      <c r="F220" s="18"/>
      <c r="G220"/>
      <c r="H220"/>
      <c r="I220"/>
    </row>
    <row r="221" spans="6:9" ht="12.75">
      <c r="F221" s="18"/>
      <c r="G221"/>
      <c r="H221"/>
      <c r="I221"/>
    </row>
    <row r="222" spans="6:9" ht="12.75">
      <c r="F222" s="18"/>
      <c r="G222"/>
      <c r="H222"/>
      <c r="I222"/>
    </row>
    <row r="223" spans="6:9" ht="12.75">
      <c r="F223" s="18"/>
      <c r="G223"/>
      <c r="H223"/>
      <c r="I223"/>
    </row>
    <row r="224" spans="6:9" ht="12.75">
      <c r="F224" s="18"/>
      <c r="G224"/>
      <c r="H224"/>
      <c r="I224"/>
    </row>
    <row r="225" spans="6:9" ht="12.75">
      <c r="F225" s="18"/>
      <c r="G225"/>
      <c r="H225"/>
      <c r="I225"/>
    </row>
    <row r="226" spans="6:9" ht="12.75">
      <c r="F226" s="18"/>
      <c r="G226"/>
      <c r="H226"/>
      <c r="I226"/>
    </row>
    <row r="227" spans="6:9" ht="12.75">
      <c r="F227" s="18"/>
      <c r="G227"/>
      <c r="H227"/>
      <c r="I227"/>
    </row>
    <row r="228" spans="6:9" ht="12.75">
      <c r="F228" s="18"/>
      <c r="G228"/>
      <c r="H228"/>
      <c r="I228"/>
    </row>
    <row r="229" spans="6:9" ht="12.75">
      <c r="F229" s="18"/>
      <c r="G229"/>
      <c r="H229"/>
      <c r="I229"/>
    </row>
    <row r="230" spans="6:9" ht="12.75">
      <c r="F230" s="18"/>
      <c r="G230"/>
      <c r="H230"/>
      <c r="I230"/>
    </row>
    <row r="231" spans="6:9" ht="12.75">
      <c r="F231" s="18"/>
      <c r="G231"/>
      <c r="H231"/>
      <c r="I231"/>
    </row>
    <row r="232" spans="6:9" ht="12.75">
      <c r="F232" s="18"/>
      <c r="G232"/>
      <c r="H232"/>
      <c r="I232"/>
    </row>
    <row r="233" spans="6:9" ht="12.75">
      <c r="F233" s="18"/>
      <c r="G233"/>
      <c r="H233"/>
      <c r="I233"/>
    </row>
    <row r="234" spans="6:9" ht="12.75">
      <c r="F234" s="18"/>
      <c r="G234"/>
      <c r="H234"/>
      <c r="I234"/>
    </row>
    <row r="235" spans="6:9" ht="12.75">
      <c r="F235" s="18"/>
      <c r="G235"/>
      <c r="H235"/>
      <c r="I235"/>
    </row>
    <row r="236" spans="6:9" ht="12.75">
      <c r="F236" s="18"/>
      <c r="G236"/>
      <c r="H236"/>
      <c r="I236"/>
    </row>
    <row r="237" spans="6:9" ht="12.75">
      <c r="F237" s="18"/>
      <c r="G237"/>
      <c r="H237"/>
      <c r="I237"/>
    </row>
    <row r="238" spans="6:9" ht="12.75">
      <c r="F238" s="18"/>
      <c r="G238"/>
      <c r="H238"/>
      <c r="I238"/>
    </row>
    <row r="239" spans="6:9" ht="12.75">
      <c r="F239" s="18"/>
      <c r="G239"/>
      <c r="H239"/>
      <c r="I239"/>
    </row>
    <row r="240" spans="6:9" ht="12.75">
      <c r="F240" s="18"/>
      <c r="G240"/>
      <c r="H240"/>
      <c r="I240"/>
    </row>
    <row r="241" spans="6:9" ht="12.75">
      <c r="F241" s="18"/>
      <c r="G241"/>
      <c r="H241"/>
      <c r="I241"/>
    </row>
    <row r="242" spans="6:9" ht="12.75">
      <c r="F242" s="18"/>
      <c r="G242"/>
      <c r="H242"/>
      <c r="I242"/>
    </row>
    <row r="243" spans="6:9" ht="12.75">
      <c r="F243" s="18"/>
      <c r="G243"/>
      <c r="H243"/>
      <c r="I243"/>
    </row>
    <row r="244" spans="6:9" ht="12.75">
      <c r="F244" s="18"/>
      <c r="G244"/>
      <c r="H244"/>
      <c r="I244"/>
    </row>
    <row r="245" spans="6:9" ht="12.75">
      <c r="F245" s="18"/>
      <c r="G245"/>
      <c r="H245"/>
      <c r="I245"/>
    </row>
    <row r="246" spans="6:9" ht="12.75">
      <c r="F246" s="18"/>
      <c r="G246"/>
      <c r="H246"/>
      <c r="I246"/>
    </row>
    <row r="247" spans="6:9" ht="12.75">
      <c r="F247" s="18"/>
      <c r="G247"/>
      <c r="H247"/>
      <c r="I247"/>
    </row>
    <row r="248" spans="6:9" ht="12.75">
      <c r="F248" s="18"/>
      <c r="G248"/>
      <c r="H248"/>
      <c r="I248"/>
    </row>
    <row r="249" spans="6:9" ht="12.75">
      <c r="F249" s="18"/>
      <c r="G249"/>
      <c r="H249"/>
      <c r="I249"/>
    </row>
    <row r="250" spans="6:9" ht="12.75">
      <c r="F250" s="18"/>
      <c r="G250"/>
      <c r="H250"/>
      <c r="I250"/>
    </row>
    <row r="251" spans="6:9" ht="12.75">
      <c r="F251" s="18"/>
      <c r="G251"/>
      <c r="H251"/>
      <c r="I251"/>
    </row>
    <row r="252" spans="6:9" ht="12.75">
      <c r="F252" s="18"/>
      <c r="G252"/>
      <c r="H252"/>
      <c r="I252"/>
    </row>
    <row r="253" spans="6:9" ht="12.75">
      <c r="F253" s="18"/>
      <c r="G253"/>
      <c r="H253"/>
      <c r="I253"/>
    </row>
    <row r="254" spans="6:9" ht="12.75">
      <c r="F254" s="18"/>
      <c r="G254"/>
      <c r="H254"/>
      <c r="I254"/>
    </row>
    <row r="255" spans="6:9" ht="12.75">
      <c r="F255" s="18"/>
      <c r="G255"/>
      <c r="H255"/>
      <c r="I255"/>
    </row>
    <row r="256" spans="6:9" ht="12.75">
      <c r="F256" s="18"/>
      <c r="G256"/>
      <c r="H256"/>
      <c r="I256"/>
    </row>
    <row r="257" spans="6:9" ht="12.75">
      <c r="F257" s="18"/>
      <c r="G257"/>
      <c r="H257"/>
      <c r="I257"/>
    </row>
    <row r="258" spans="6:9" ht="12.75">
      <c r="F258" s="18"/>
      <c r="G258"/>
      <c r="H258"/>
      <c r="I258"/>
    </row>
    <row r="259" spans="6:9" ht="12.75">
      <c r="F259" s="18"/>
      <c r="G259"/>
      <c r="H259"/>
      <c r="I259"/>
    </row>
    <row r="260" spans="6:9" ht="12.75">
      <c r="F260" s="18"/>
      <c r="G260"/>
      <c r="H260"/>
      <c r="I260"/>
    </row>
    <row r="261" spans="6:9" ht="12.75">
      <c r="F261" s="18"/>
      <c r="G261"/>
      <c r="H261"/>
      <c r="I261"/>
    </row>
    <row r="262" spans="6:9" ht="12.75">
      <c r="F262" s="18"/>
      <c r="G262"/>
      <c r="H262"/>
      <c r="I262"/>
    </row>
    <row r="263" spans="6:9" ht="12.75">
      <c r="F263" s="18"/>
      <c r="G263"/>
      <c r="H263"/>
      <c r="I263"/>
    </row>
    <row r="264" spans="6:9" ht="12.75">
      <c r="F264" s="18"/>
      <c r="G264"/>
      <c r="H264"/>
      <c r="I264"/>
    </row>
    <row r="265" spans="6:9" ht="12.75">
      <c r="F265" s="18"/>
      <c r="G265"/>
      <c r="H265"/>
      <c r="I265"/>
    </row>
    <row r="266" spans="6:9" ht="12.75">
      <c r="F266" s="18"/>
      <c r="G266"/>
      <c r="H266"/>
      <c r="I266"/>
    </row>
    <row r="267" spans="6:9" ht="12.75">
      <c r="F267" s="18"/>
      <c r="G267"/>
      <c r="H267"/>
      <c r="I267"/>
    </row>
    <row r="268" spans="6:9" ht="12.75">
      <c r="F268" s="18"/>
      <c r="G268"/>
      <c r="H268"/>
      <c r="I268"/>
    </row>
    <row r="269" spans="6:9" ht="12.75">
      <c r="F269" s="18"/>
      <c r="G269"/>
      <c r="H269"/>
      <c r="I269"/>
    </row>
    <row r="270" spans="6:9" ht="12.75">
      <c r="F270" s="18"/>
      <c r="G270"/>
      <c r="H270"/>
      <c r="I270"/>
    </row>
    <row r="271" spans="6:9" ht="12.75">
      <c r="F271" s="18"/>
      <c r="G271"/>
      <c r="H271"/>
      <c r="I271"/>
    </row>
    <row r="272" spans="6:9" ht="12.75">
      <c r="F272" s="18"/>
      <c r="G272"/>
      <c r="H272"/>
      <c r="I272"/>
    </row>
    <row r="273" spans="6:9" ht="12.75">
      <c r="F273" s="18"/>
      <c r="G273"/>
      <c r="H273"/>
      <c r="I273"/>
    </row>
    <row r="274" spans="6:9" ht="12.75">
      <c r="F274" s="18"/>
      <c r="G274"/>
      <c r="H274"/>
      <c r="I274"/>
    </row>
    <row r="275" spans="6:9" ht="12.75">
      <c r="F275" s="18"/>
      <c r="G275"/>
      <c r="H275"/>
      <c r="I275"/>
    </row>
    <row r="276" spans="6:9" ht="12.75">
      <c r="F276" s="18"/>
      <c r="G276"/>
      <c r="H276"/>
      <c r="I276"/>
    </row>
    <row r="277" spans="6:9" ht="12.75">
      <c r="F277" s="18"/>
      <c r="G277"/>
      <c r="H277"/>
      <c r="I277"/>
    </row>
    <row r="278" spans="6:9" ht="12.75">
      <c r="F278" s="18"/>
      <c r="G278"/>
      <c r="H278"/>
      <c r="I278"/>
    </row>
    <row r="279" spans="6:9" ht="12.75">
      <c r="F279" s="18"/>
      <c r="G279"/>
      <c r="H279"/>
      <c r="I279"/>
    </row>
    <row r="280" spans="6:9" ht="12.75">
      <c r="F280" s="18"/>
      <c r="G280"/>
      <c r="H280"/>
      <c r="I280"/>
    </row>
    <row r="281" spans="6:9" ht="12.75">
      <c r="F281" s="18"/>
      <c r="G281"/>
      <c r="H281"/>
      <c r="I281"/>
    </row>
    <row r="282" spans="6:9" ht="12.75">
      <c r="F282" s="18"/>
      <c r="G282"/>
      <c r="H282"/>
      <c r="I282"/>
    </row>
    <row r="283" spans="6:9" ht="12.75">
      <c r="F283" s="18"/>
      <c r="G283"/>
      <c r="H283"/>
      <c r="I283"/>
    </row>
    <row r="284" spans="6:9" ht="12.75">
      <c r="F284" s="18"/>
      <c r="G284"/>
      <c r="H284"/>
      <c r="I284"/>
    </row>
    <row r="285" spans="6:9" ht="12.75">
      <c r="F285" s="18"/>
      <c r="G285"/>
      <c r="H285"/>
      <c r="I285"/>
    </row>
    <row r="286" spans="6:9" ht="12.75">
      <c r="F286" s="18"/>
      <c r="G286"/>
      <c r="H286"/>
      <c r="I286"/>
    </row>
    <row r="287" spans="6:9" ht="12.75">
      <c r="F287" s="18"/>
      <c r="G287"/>
      <c r="H287"/>
      <c r="I287"/>
    </row>
    <row r="288" spans="6:9" ht="12.75">
      <c r="F288" s="18"/>
      <c r="G288"/>
      <c r="H288"/>
      <c r="I288"/>
    </row>
    <row r="289" spans="6:9" ht="12.75">
      <c r="F289" s="18"/>
      <c r="G289"/>
      <c r="H289"/>
      <c r="I289"/>
    </row>
    <row r="290" spans="6:9" ht="12.75">
      <c r="F290" s="18"/>
      <c r="G290"/>
      <c r="H290"/>
      <c r="I290"/>
    </row>
    <row r="291" spans="6:9" ht="12.75">
      <c r="F291" s="18"/>
      <c r="G291"/>
      <c r="H291"/>
      <c r="I291"/>
    </row>
    <row r="292" spans="6:9" ht="12.75">
      <c r="F292" s="18"/>
      <c r="G292"/>
      <c r="H292"/>
      <c r="I292"/>
    </row>
    <row r="293" spans="6:9" ht="12.75">
      <c r="F293" s="18"/>
      <c r="G293"/>
      <c r="H293"/>
      <c r="I293"/>
    </row>
    <row r="294" spans="6:9" ht="12.75">
      <c r="F294" s="18"/>
      <c r="G294"/>
      <c r="H294"/>
      <c r="I294"/>
    </row>
    <row r="295" spans="6:9" ht="12.75">
      <c r="F295" s="18"/>
      <c r="G295"/>
      <c r="H295"/>
      <c r="I295"/>
    </row>
    <row r="296" spans="6:9" ht="12.75">
      <c r="F296" s="18"/>
      <c r="G296"/>
      <c r="H296"/>
      <c r="I296"/>
    </row>
    <row r="297" spans="6:9" ht="12.75">
      <c r="F297" s="18"/>
      <c r="G297"/>
      <c r="H297"/>
      <c r="I297"/>
    </row>
    <row r="298" spans="6:9" ht="12.75">
      <c r="F298" s="18"/>
      <c r="G298"/>
      <c r="H298"/>
      <c r="I298"/>
    </row>
    <row r="299" spans="6:9" ht="12.75">
      <c r="F299" s="18"/>
      <c r="G299"/>
      <c r="H299"/>
      <c r="I299"/>
    </row>
    <row r="300" spans="6:9" ht="12.75">
      <c r="F300" s="18"/>
      <c r="G300"/>
      <c r="H300"/>
      <c r="I300"/>
    </row>
    <row r="301" spans="6:9" ht="12.75">
      <c r="F301" s="18"/>
      <c r="G301"/>
      <c r="H301"/>
      <c r="I301"/>
    </row>
    <row r="302" spans="6:9" ht="12.75">
      <c r="F302" s="18"/>
      <c r="G302"/>
      <c r="H302"/>
      <c r="I302"/>
    </row>
    <row r="303" spans="6:9" ht="12.75">
      <c r="F303" s="18"/>
      <c r="G303"/>
      <c r="H303"/>
      <c r="I303"/>
    </row>
    <row r="304" spans="6:9" ht="12.75">
      <c r="F304" s="18"/>
      <c r="G304"/>
      <c r="H304"/>
      <c r="I304"/>
    </row>
    <row r="305" spans="6:9" ht="12.75">
      <c r="F305" s="18"/>
      <c r="G305"/>
      <c r="H305"/>
      <c r="I305"/>
    </row>
    <row r="306" spans="6:9" ht="12.75">
      <c r="F306" s="18"/>
      <c r="G306"/>
      <c r="H306"/>
      <c r="I306"/>
    </row>
    <row r="307" spans="6:9" ht="12.75">
      <c r="F307" s="18"/>
      <c r="G307"/>
      <c r="H307"/>
      <c r="I307"/>
    </row>
    <row r="308" spans="6:9" ht="12.75">
      <c r="F308" s="18"/>
      <c r="G308"/>
      <c r="H308"/>
      <c r="I308"/>
    </row>
    <row r="309" spans="6:9" ht="12.75">
      <c r="F309" s="18"/>
      <c r="G309"/>
      <c r="H309"/>
      <c r="I309"/>
    </row>
    <row r="310" spans="6:9" ht="12.75">
      <c r="F310" s="18"/>
      <c r="G310"/>
      <c r="H310"/>
      <c r="I310"/>
    </row>
    <row r="311" spans="6:9" ht="12.75">
      <c r="F311" s="18"/>
      <c r="G311"/>
      <c r="H311"/>
      <c r="I311"/>
    </row>
    <row r="312" spans="6:9" ht="12.75">
      <c r="F312" s="18"/>
      <c r="G312"/>
      <c r="H312"/>
      <c r="I312"/>
    </row>
    <row r="313" spans="6:9" ht="12.75">
      <c r="F313" s="18"/>
      <c r="G313"/>
      <c r="H313"/>
      <c r="I313"/>
    </row>
    <row r="314" spans="6:9" ht="12.75">
      <c r="F314" s="18"/>
      <c r="G314"/>
      <c r="H314"/>
      <c r="I314"/>
    </row>
    <row r="315" spans="6:9" ht="12.75">
      <c r="F315" s="18"/>
      <c r="G315"/>
      <c r="H315"/>
      <c r="I315"/>
    </row>
    <row r="316" spans="6:9" ht="12.75">
      <c r="F316" s="18"/>
      <c r="G316"/>
      <c r="H316"/>
      <c r="I316"/>
    </row>
    <row r="317" spans="6:9" ht="12.75">
      <c r="F317" s="18"/>
      <c r="G317"/>
      <c r="H317"/>
      <c r="I317"/>
    </row>
    <row r="318" spans="6:9" ht="12.75">
      <c r="F318" s="18"/>
      <c r="G318"/>
      <c r="H318"/>
      <c r="I318"/>
    </row>
    <row r="319" spans="6:9" ht="12.75">
      <c r="F319" s="18"/>
      <c r="G319"/>
      <c r="H319"/>
      <c r="I319"/>
    </row>
    <row r="320" spans="6:9" ht="12.75">
      <c r="F320" s="18"/>
      <c r="G320"/>
      <c r="H320"/>
      <c r="I320"/>
    </row>
    <row r="321" spans="6:9" ht="12.75">
      <c r="F321" s="18"/>
      <c r="G321"/>
      <c r="H321"/>
      <c r="I321"/>
    </row>
    <row r="322" spans="6:9" ht="12.75">
      <c r="F322" s="18"/>
      <c r="G322"/>
      <c r="H322"/>
      <c r="I322"/>
    </row>
    <row r="323" spans="6:9" ht="12.75">
      <c r="F323" s="18"/>
      <c r="G323"/>
      <c r="H323"/>
      <c r="I323"/>
    </row>
    <row r="324" spans="6:9" ht="12.75">
      <c r="F324" s="18"/>
      <c r="G324"/>
      <c r="H324"/>
      <c r="I324"/>
    </row>
    <row r="325" spans="6:9" ht="12.75">
      <c r="F325" s="18"/>
      <c r="G325"/>
      <c r="H325"/>
      <c r="I325"/>
    </row>
    <row r="326" spans="6:9" ht="12.75">
      <c r="F326" s="18"/>
      <c r="G326"/>
      <c r="H326"/>
      <c r="I326"/>
    </row>
    <row r="327" spans="6:9" ht="12.75">
      <c r="F327" s="18"/>
      <c r="G327"/>
      <c r="H327"/>
      <c r="I327"/>
    </row>
    <row r="328" spans="6:9" ht="12.75">
      <c r="F328" s="18"/>
      <c r="G328"/>
      <c r="H328"/>
      <c r="I328"/>
    </row>
    <row r="329" spans="6:9" ht="12.75">
      <c r="F329" s="18"/>
      <c r="G329"/>
      <c r="H329"/>
      <c r="I329"/>
    </row>
    <row r="330" spans="6:9" ht="12.75">
      <c r="F330" s="18"/>
      <c r="G330"/>
      <c r="H330"/>
      <c r="I330"/>
    </row>
    <row r="331" spans="6:9" ht="12.75">
      <c r="F331" s="18"/>
      <c r="G331"/>
      <c r="H331"/>
      <c r="I331"/>
    </row>
    <row r="332" spans="6:9" ht="12.75">
      <c r="F332" s="18"/>
      <c r="G332"/>
      <c r="H332"/>
      <c r="I332"/>
    </row>
    <row r="333" spans="6:9" ht="12.75">
      <c r="F333" s="18"/>
      <c r="G333"/>
      <c r="H333"/>
      <c r="I333"/>
    </row>
    <row r="334" spans="6:9" ht="12.75">
      <c r="F334" s="18"/>
      <c r="G334"/>
      <c r="H334"/>
      <c r="I334"/>
    </row>
    <row r="335" spans="6:9" ht="12.75">
      <c r="F335" s="18"/>
      <c r="G335"/>
      <c r="H335"/>
      <c r="I335"/>
    </row>
    <row r="336" spans="6:9" ht="12.75">
      <c r="F336" s="18"/>
      <c r="G336"/>
      <c r="H336"/>
      <c r="I336"/>
    </row>
    <row r="337" spans="6:9" ht="12.75">
      <c r="F337" s="18"/>
      <c r="G337"/>
      <c r="H337"/>
      <c r="I337"/>
    </row>
    <row r="338" spans="6:9" ht="12.75">
      <c r="F338" s="18"/>
      <c r="G338"/>
      <c r="H338"/>
      <c r="I338"/>
    </row>
    <row r="339" spans="6:9" ht="12.75">
      <c r="F339" s="18"/>
      <c r="G339"/>
      <c r="H339"/>
      <c r="I339"/>
    </row>
    <row r="340" spans="6:9" ht="12.75">
      <c r="F340" s="18"/>
      <c r="G340"/>
      <c r="H340"/>
      <c r="I340"/>
    </row>
    <row r="341" spans="6:9" ht="12.75">
      <c r="F341" s="18"/>
      <c r="G341"/>
      <c r="H341"/>
      <c r="I341"/>
    </row>
    <row r="342" spans="6:9" ht="12.75">
      <c r="F342" s="18"/>
      <c r="G342"/>
      <c r="H342"/>
      <c r="I342"/>
    </row>
    <row r="343" spans="6:9" ht="12.75">
      <c r="F343" s="18"/>
      <c r="G343"/>
      <c r="H343"/>
      <c r="I343"/>
    </row>
    <row r="344" spans="6:9" ht="12.75">
      <c r="F344" s="18"/>
      <c r="G344"/>
      <c r="H344"/>
      <c r="I344"/>
    </row>
    <row r="345" spans="6:9" ht="12.75">
      <c r="F345" s="18"/>
      <c r="G345"/>
      <c r="H345"/>
      <c r="I345"/>
    </row>
    <row r="346" spans="6:9" ht="12.75">
      <c r="F346" s="18"/>
      <c r="G346"/>
      <c r="H346"/>
      <c r="I346"/>
    </row>
    <row r="347" spans="6:9" ht="12.75">
      <c r="F347" s="18"/>
      <c r="G347"/>
      <c r="H347"/>
      <c r="I347"/>
    </row>
    <row r="348" spans="6:9" ht="12.75">
      <c r="F348" s="18"/>
      <c r="G348"/>
      <c r="H348"/>
      <c r="I348"/>
    </row>
    <row r="349" spans="6:9" ht="12.75">
      <c r="F349" s="18"/>
      <c r="G349"/>
      <c r="H349"/>
      <c r="I349"/>
    </row>
    <row r="350" spans="6:9" ht="12.75">
      <c r="F350" s="18"/>
      <c r="G350"/>
      <c r="H350"/>
      <c r="I350"/>
    </row>
    <row r="351" spans="6:9" ht="12.75">
      <c r="F351" s="18"/>
      <c r="G351"/>
      <c r="H351"/>
      <c r="I351"/>
    </row>
    <row r="352" spans="6:9" ht="12.75">
      <c r="F352" s="18"/>
      <c r="G352"/>
      <c r="H352"/>
      <c r="I352"/>
    </row>
    <row r="353" spans="6:9" ht="12.75">
      <c r="F353" s="18"/>
      <c r="G353"/>
      <c r="H353"/>
      <c r="I353"/>
    </row>
    <row r="354" spans="6:9" ht="12.75">
      <c r="F354" s="18"/>
      <c r="G354"/>
      <c r="H354"/>
      <c r="I354"/>
    </row>
    <row r="355" spans="6:9" ht="12.75">
      <c r="F355" s="18"/>
      <c r="G355"/>
      <c r="H355"/>
      <c r="I355"/>
    </row>
    <row r="356" spans="6:9" ht="12.75">
      <c r="F356" s="18"/>
      <c r="G356"/>
      <c r="H356"/>
      <c r="I356"/>
    </row>
    <row r="357" spans="6:9" ht="12.75">
      <c r="F357" s="18"/>
      <c r="G357"/>
      <c r="H357"/>
      <c r="I357"/>
    </row>
    <row r="358" spans="6:9" ht="12.75">
      <c r="F358" s="18"/>
      <c r="G358"/>
      <c r="H358"/>
      <c r="I358"/>
    </row>
    <row r="359" spans="6:9" ht="12.75">
      <c r="F359" s="18"/>
      <c r="G359"/>
      <c r="H359"/>
      <c r="I359"/>
    </row>
    <row r="360" spans="6:9" ht="12.75">
      <c r="F360" s="18"/>
      <c r="G360"/>
      <c r="H360"/>
      <c r="I360"/>
    </row>
    <row r="361" spans="6:9" ht="12.75">
      <c r="F361" s="18"/>
      <c r="G361"/>
      <c r="H361"/>
      <c r="I361"/>
    </row>
    <row r="362" spans="6:9" ht="12.75">
      <c r="F362" s="18"/>
      <c r="G362"/>
      <c r="H362"/>
      <c r="I362"/>
    </row>
    <row r="363" spans="6:9" ht="12.75">
      <c r="F363" s="18"/>
      <c r="G363"/>
      <c r="H363"/>
      <c r="I363"/>
    </row>
    <row r="364" spans="6:9" ht="12.75">
      <c r="F364" s="18"/>
      <c r="G364"/>
      <c r="H364"/>
      <c r="I364"/>
    </row>
    <row r="365" spans="6:9" ht="12.75">
      <c r="F365" s="18"/>
      <c r="G365"/>
      <c r="H365"/>
      <c r="I365"/>
    </row>
    <row r="366" spans="6:9" ht="12.75">
      <c r="F366" s="18"/>
      <c r="G366"/>
      <c r="H366"/>
      <c r="I366"/>
    </row>
    <row r="367" spans="6:9" ht="12.75">
      <c r="F367" s="18"/>
      <c r="G367"/>
      <c r="H367"/>
      <c r="I367"/>
    </row>
    <row r="368" spans="6:9" ht="12.75">
      <c r="F368" s="18"/>
      <c r="G368"/>
      <c r="H368"/>
      <c r="I368"/>
    </row>
    <row r="369" spans="6:9" ht="12.75">
      <c r="F369" s="18"/>
      <c r="G369"/>
      <c r="H369"/>
      <c r="I369"/>
    </row>
    <row r="370" spans="6:9" ht="12.75">
      <c r="F370" s="18"/>
      <c r="G370"/>
      <c r="H370"/>
      <c r="I370"/>
    </row>
    <row r="371" spans="6:9" ht="12.75">
      <c r="F371" s="18"/>
      <c r="G371"/>
      <c r="H371"/>
      <c r="I371"/>
    </row>
    <row r="372" spans="6:9" ht="12.75">
      <c r="F372" s="18"/>
      <c r="G372"/>
      <c r="H372"/>
      <c r="I372"/>
    </row>
    <row r="373" spans="6:9" ht="12.75">
      <c r="F373" s="18"/>
      <c r="G373"/>
      <c r="H373"/>
      <c r="I373"/>
    </row>
    <row r="374" spans="6:9" ht="12.75">
      <c r="F374" s="18"/>
      <c r="G374"/>
      <c r="H374"/>
      <c r="I374"/>
    </row>
    <row r="375" spans="6:9" ht="12.75">
      <c r="F375" s="18"/>
      <c r="G375"/>
      <c r="H375"/>
      <c r="I375"/>
    </row>
    <row r="376" spans="6:9" ht="12.75">
      <c r="F376" s="18"/>
      <c r="G376"/>
      <c r="H376"/>
      <c r="I376"/>
    </row>
    <row r="377" spans="6:9" ht="12.75">
      <c r="F377" s="18"/>
      <c r="G377"/>
      <c r="H377"/>
      <c r="I377"/>
    </row>
    <row r="378" spans="6:9" ht="12.75">
      <c r="F378" s="18"/>
      <c r="G378"/>
      <c r="H378"/>
      <c r="I378"/>
    </row>
    <row r="379" spans="6:9" ht="12.75">
      <c r="F379" s="18"/>
      <c r="G379"/>
      <c r="H379"/>
      <c r="I379"/>
    </row>
    <row r="380" spans="6:9" ht="12.75">
      <c r="F380" s="18"/>
      <c r="G380"/>
      <c r="H380"/>
      <c r="I380"/>
    </row>
    <row r="381" spans="6:9" ht="12.75">
      <c r="F381" s="18"/>
      <c r="G381"/>
      <c r="H381"/>
      <c r="I381"/>
    </row>
    <row r="382" spans="6:9" ht="12.75">
      <c r="F382" s="18"/>
      <c r="G382"/>
      <c r="H382"/>
      <c r="I382"/>
    </row>
    <row r="383" spans="6:9" ht="12.75">
      <c r="F383" s="18"/>
      <c r="G383"/>
      <c r="H383"/>
      <c r="I383"/>
    </row>
    <row r="384" spans="6:9" ht="12.75">
      <c r="F384" s="18"/>
      <c r="G384"/>
      <c r="H384"/>
      <c r="I384"/>
    </row>
    <row r="385" spans="6:9" ht="12.75">
      <c r="F385" s="18"/>
      <c r="G385"/>
      <c r="H385"/>
      <c r="I385"/>
    </row>
    <row r="386" spans="6:9" ht="12.75">
      <c r="F386" s="18"/>
      <c r="G386"/>
      <c r="H386"/>
      <c r="I386"/>
    </row>
    <row r="387" spans="6:9" ht="12.75">
      <c r="F387" s="18"/>
      <c r="G387"/>
      <c r="H387"/>
      <c r="I387"/>
    </row>
    <row r="388" spans="6:9" ht="12.75">
      <c r="F388" s="18"/>
      <c r="G388"/>
      <c r="H388"/>
      <c r="I388"/>
    </row>
    <row r="389" spans="6:9" ht="12.75">
      <c r="F389" s="18"/>
      <c r="G389"/>
      <c r="H389"/>
      <c r="I389"/>
    </row>
    <row r="390" spans="6:9" ht="12.75">
      <c r="F390" s="18"/>
      <c r="G390"/>
      <c r="H390"/>
      <c r="I390"/>
    </row>
    <row r="391" spans="6:9" ht="12.75">
      <c r="F391" s="18"/>
      <c r="G391"/>
      <c r="H391"/>
      <c r="I391"/>
    </row>
    <row r="392" spans="6:9" ht="12.75">
      <c r="F392" s="18"/>
      <c r="G392"/>
      <c r="H392"/>
      <c r="I392"/>
    </row>
    <row r="393" spans="6:9" ht="12.75">
      <c r="F393" s="18"/>
      <c r="G393"/>
      <c r="H393"/>
      <c r="I393"/>
    </row>
    <row r="394" spans="6:9" ht="12.75">
      <c r="F394" s="18"/>
      <c r="G394"/>
      <c r="H394"/>
      <c r="I394"/>
    </row>
    <row r="395" spans="6:9" ht="12.75">
      <c r="F395" s="18"/>
      <c r="G395"/>
      <c r="H395"/>
      <c r="I395"/>
    </row>
    <row r="396" spans="6:9" ht="12.75">
      <c r="F396" s="18"/>
      <c r="G396"/>
      <c r="H396"/>
      <c r="I396"/>
    </row>
    <row r="397" spans="6:9" ht="12.75">
      <c r="F397" s="18"/>
      <c r="G397"/>
      <c r="H397"/>
      <c r="I397"/>
    </row>
    <row r="398" spans="6:9" ht="12.75">
      <c r="F398" s="18"/>
      <c r="G398"/>
      <c r="H398"/>
      <c r="I398"/>
    </row>
    <row r="399" spans="6:9" ht="12.75">
      <c r="F399" s="18"/>
      <c r="G399"/>
      <c r="H399"/>
      <c r="I399"/>
    </row>
    <row r="400" spans="6:9" ht="12.75">
      <c r="F400" s="18"/>
      <c r="G400"/>
      <c r="H400"/>
      <c r="I400"/>
    </row>
    <row r="401" spans="6:9" ht="12.75">
      <c r="F401" s="18"/>
      <c r="G401"/>
      <c r="H401"/>
      <c r="I401"/>
    </row>
    <row r="402" spans="6:9" ht="12.75">
      <c r="F402" s="18"/>
      <c r="G402"/>
      <c r="H402"/>
      <c r="I402"/>
    </row>
    <row r="403" spans="6:9" ht="12.75">
      <c r="F403" s="18"/>
      <c r="G403"/>
      <c r="H403"/>
      <c r="I403"/>
    </row>
    <row r="404" spans="6:9" ht="12.75">
      <c r="F404" s="18"/>
      <c r="G404"/>
      <c r="H404"/>
      <c r="I404"/>
    </row>
    <row r="405" spans="6:9" ht="12.75">
      <c r="F405" s="18"/>
      <c r="G405"/>
      <c r="H405"/>
      <c r="I405"/>
    </row>
    <row r="406" spans="6:9" ht="12.75">
      <c r="F406" s="18"/>
      <c r="G406"/>
      <c r="H406"/>
      <c r="I406"/>
    </row>
    <row r="407" spans="6:9" ht="12.75">
      <c r="F407" s="18"/>
      <c r="G407"/>
      <c r="H407"/>
      <c r="I407"/>
    </row>
    <row r="408" spans="6:9" ht="12.75">
      <c r="F408" s="18"/>
      <c r="G408"/>
      <c r="H408"/>
      <c r="I408"/>
    </row>
    <row r="409" spans="6:9" ht="12.75">
      <c r="F409" s="18"/>
      <c r="G409"/>
      <c r="H409"/>
      <c r="I409"/>
    </row>
    <row r="410" spans="6:9" ht="12.75">
      <c r="F410" s="18"/>
      <c r="G410"/>
      <c r="H410"/>
      <c r="I410"/>
    </row>
    <row r="411" spans="6:9" ht="12.75">
      <c r="F411" s="18"/>
      <c r="G411"/>
      <c r="H411"/>
      <c r="I411"/>
    </row>
    <row r="412" spans="6:9" ht="12.75">
      <c r="F412" s="18"/>
      <c r="G412"/>
      <c r="H412"/>
      <c r="I412"/>
    </row>
    <row r="413" spans="6:9" ht="12.75">
      <c r="F413" s="18"/>
      <c r="G413"/>
      <c r="H413"/>
      <c r="I413"/>
    </row>
    <row r="414" spans="6:9" ht="12.75">
      <c r="F414" s="18"/>
      <c r="G414"/>
      <c r="H414"/>
      <c r="I414"/>
    </row>
    <row r="415" spans="6:9" ht="12.75">
      <c r="F415" s="18"/>
      <c r="G415"/>
      <c r="H415"/>
      <c r="I415"/>
    </row>
    <row r="416" spans="6:9" ht="12.75">
      <c r="F416" s="18"/>
      <c r="G416"/>
      <c r="H416"/>
      <c r="I416"/>
    </row>
    <row r="417" spans="6:9" ht="12.75">
      <c r="F417" s="18"/>
      <c r="G417"/>
      <c r="H417"/>
      <c r="I417"/>
    </row>
    <row r="418" spans="6:9" ht="12.75">
      <c r="F418" s="18"/>
      <c r="G418"/>
      <c r="H418"/>
      <c r="I418"/>
    </row>
    <row r="419" spans="6:9" ht="12.75">
      <c r="F419" s="18"/>
      <c r="G419"/>
      <c r="H419"/>
      <c r="I419"/>
    </row>
    <row r="420" spans="6:9" ht="12.75">
      <c r="F420" s="18"/>
      <c r="G420"/>
      <c r="H420"/>
      <c r="I420"/>
    </row>
    <row r="421" spans="6:9" ht="12.75">
      <c r="F421" s="18"/>
      <c r="G421"/>
      <c r="H421"/>
      <c r="I421"/>
    </row>
    <row r="422" spans="6:9" ht="12.75">
      <c r="F422" s="18"/>
      <c r="G422"/>
      <c r="H422"/>
      <c r="I422"/>
    </row>
    <row r="423" spans="6:9" ht="12.75">
      <c r="F423" s="18"/>
      <c r="G423"/>
      <c r="H423"/>
      <c r="I423"/>
    </row>
    <row r="424" spans="6:9" ht="12.75">
      <c r="F424" s="18"/>
      <c r="G424"/>
      <c r="H424"/>
      <c r="I424"/>
    </row>
    <row r="425" spans="6:9" ht="12.75">
      <c r="F425" s="18"/>
      <c r="G425"/>
      <c r="H425"/>
      <c r="I425"/>
    </row>
    <row r="426" spans="6:9" ht="12.75">
      <c r="F426" s="18"/>
      <c r="G426"/>
      <c r="H426"/>
      <c r="I426"/>
    </row>
    <row r="427" spans="6:9" ht="12.75">
      <c r="F427" s="18"/>
      <c r="G427"/>
      <c r="H427"/>
      <c r="I427"/>
    </row>
    <row r="428" spans="6:9" ht="12.75">
      <c r="F428" s="18"/>
      <c r="G428"/>
      <c r="H428"/>
      <c r="I428"/>
    </row>
    <row r="429" spans="6:9" ht="12.75">
      <c r="F429" s="18"/>
      <c r="G429"/>
      <c r="H429"/>
      <c r="I429"/>
    </row>
    <row r="430" spans="6:9" ht="12.75">
      <c r="F430" s="18"/>
      <c r="G430"/>
      <c r="H430"/>
      <c r="I430"/>
    </row>
    <row r="431" spans="6:9" ht="12.75">
      <c r="F431" s="18"/>
      <c r="G431"/>
      <c r="H431"/>
      <c r="I431"/>
    </row>
    <row r="432" spans="6:9" ht="12.75">
      <c r="F432" s="18"/>
      <c r="G432"/>
      <c r="H432"/>
      <c r="I432"/>
    </row>
    <row r="433" spans="6:9" ht="12.75">
      <c r="F433" s="18"/>
      <c r="G433"/>
      <c r="H433"/>
      <c r="I433"/>
    </row>
    <row r="434" spans="6:9" ht="12.75">
      <c r="F434" s="18"/>
      <c r="G434"/>
      <c r="H434"/>
      <c r="I434"/>
    </row>
    <row r="435" spans="6:9" ht="12.75">
      <c r="F435" s="18"/>
      <c r="G435"/>
      <c r="H435"/>
      <c r="I435"/>
    </row>
    <row r="436" spans="6:9" ht="12.75">
      <c r="F436" s="18"/>
      <c r="G436"/>
      <c r="H436"/>
      <c r="I436"/>
    </row>
    <row r="437" spans="6:9" ht="12.75">
      <c r="F437" s="18"/>
      <c r="G437"/>
      <c r="H437"/>
      <c r="I437"/>
    </row>
    <row r="438" spans="6:9" ht="12.75">
      <c r="F438" s="18"/>
      <c r="G438"/>
      <c r="H438"/>
      <c r="I438"/>
    </row>
    <row r="439" spans="6:9" ht="12.75">
      <c r="F439" s="18"/>
      <c r="G439"/>
      <c r="H439"/>
      <c r="I439"/>
    </row>
    <row r="440" spans="6:9" ht="12.75">
      <c r="F440" s="18"/>
      <c r="G440"/>
      <c r="H440"/>
      <c r="I440"/>
    </row>
    <row r="441" spans="6:9" ht="12.75">
      <c r="F441" s="18"/>
      <c r="G441"/>
      <c r="H441"/>
      <c r="I441"/>
    </row>
    <row r="442" spans="6:9" ht="12.75">
      <c r="F442" s="18"/>
      <c r="G442"/>
      <c r="H442"/>
      <c r="I442"/>
    </row>
    <row r="443" spans="6:9" ht="12.75">
      <c r="F443" s="18"/>
      <c r="G443"/>
      <c r="H443"/>
      <c r="I443"/>
    </row>
    <row r="444" spans="6:9" ht="12.75">
      <c r="F444" s="18"/>
      <c r="G444"/>
      <c r="H444"/>
      <c r="I444"/>
    </row>
    <row r="445" spans="6:9" ht="12.75">
      <c r="F445" s="18"/>
      <c r="G445"/>
      <c r="H445"/>
      <c r="I445"/>
    </row>
    <row r="446" spans="6:9" ht="12.75">
      <c r="F446" s="18"/>
      <c r="G446"/>
      <c r="H446"/>
      <c r="I446"/>
    </row>
    <row r="447" spans="6:9" ht="12.75">
      <c r="F447" s="18"/>
      <c r="G447"/>
      <c r="H447"/>
      <c r="I447"/>
    </row>
    <row r="448" spans="6:9" ht="12.75">
      <c r="F448" s="18"/>
      <c r="G448"/>
      <c r="H448"/>
      <c r="I448"/>
    </row>
    <row r="449" spans="6:9" ht="12.75">
      <c r="F449" s="18"/>
      <c r="G449"/>
      <c r="H449"/>
      <c r="I449"/>
    </row>
    <row r="450" spans="6:9" ht="12.75">
      <c r="F450" s="18"/>
      <c r="G450"/>
      <c r="H450"/>
      <c r="I450"/>
    </row>
    <row r="451" spans="6:9" ht="12.75">
      <c r="F451" s="18"/>
      <c r="G451"/>
      <c r="H451"/>
      <c r="I451"/>
    </row>
    <row r="452" spans="6:9" ht="12.75">
      <c r="F452" s="18"/>
      <c r="G452"/>
      <c r="H452"/>
      <c r="I452"/>
    </row>
    <row r="453" spans="6:9" ht="12.75">
      <c r="F453" s="18"/>
      <c r="G453"/>
      <c r="H453"/>
      <c r="I453"/>
    </row>
    <row r="454" spans="6:9" ht="12.75">
      <c r="F454" s="18"/>
      <c r="G454"/>
      <c r="H454"/>
      <c r="I454"/>
    </row>
    <row r="455" spans="6:9" ht="12.75">
      <c r="F455" s="18"/>
      <c r="G455"/>
      <c r="H455"/>
      <c r="I455"/>
    </row>
    <row r="456" spans="6:9" ht="12.75">
      <c r="F456" s="18"/>
      <c r="G456"/>
      <c r="H456"/>
      <c r="I456"/>
    </row>
    <row r="457" spans="6:9" ht="12.75">
      <c r="F457" s="18"/>
      <c r="G457"/>
      <c r="H457"/>
      <c r="I457"/>
    </row>
    <row r="458" spans="6:9" ht="12.75">
      <c r="F458" s="18"/>
      <c r="G458"/>
      <c r="H458"/>
      <c r="I458"/>
    </row>
    <row r="459" spans="6:9" ht="12.75">
      <c r="F459" s="18"/>
      <c r="G459"/>
      <c r="H459"/>
      <c r="I459"/>
    </row>
    <row r="460" spans="6:9" ht="12.75">
      <c r="F460" s="18"/>
      <c r="G460"/>
      <c r="H460"/>
      <c r="I460"/>
    </row>
    <row r="461" spans="6:9" ht="12.75">
      <c r="F461" s="18"/>
      <c r="G461"/>
      <c r="H461"/>
      <c r="I461"/>
    </row>
    <row r="462" spans="6:9" ht="12.75">
      <c r="F462" s="18"/>
      <c r="G462"/>
      <c r="H462"/>
      <c r="I462"/>
    </row>
    <row r="463" spans="6:9" ht="12.75">
      <c r="F463" s="18"/>
      <c r="G463"/>
      <c r="H463"/>
      <c r="I463"/>
    </row>
    <row r="464" spans="6:9" ht="12.75">
      <c r="F464" s="18"/>
      <c r="G464"/>
      <c r="H464"/>
      <c r="I464"/>
    </row>
    <row r="465" spans="6:9" ht="12.75">
      <c r="F465" s="18"/>
      <c r="G465"/>
      <c r="H465"/>
      <c r="I465"/>
    </row>
    <row r="466" spans="6:9" ht="12.75">
      <c r="F466" s="18"/>
      <c r="G466"/>
      <c r="H466"/>
      <c r="I466"/>
    </row>
    <row r="467" spans="6:9" ht="12.75">
      <c r="F467" s="18"/>
      <c r="G467"/>
      <c r="H467"/>
      <c r="I467"/>
    </row>
    <row r="468" spans="6:9" ht="12.75">
      <c r="F468" s="18"/>
      <c r="G468"/>
      <c r="H468"/>
      <c r="I468"/>
    </row>
    <row r="469" spans="6:9" ht="12.75">
      <c r="F469" s="18"/>
      <c r="G469"/>
      <c r="H469"/>
      <c r="I469"/>
    </row>
    <row r="470" spans="6:9" ht="12.75">
      <c r="F470" s="18"/>
      <c r="G470"/>
      <c r="H470"/>
      <c r="I470"/>
    </row>
    <row r="471" spans="6:9" ht="12.75">
      <c r="F471" s="18"/>
      <c r="G471"/>
      <c r="H471"/>
      <c r="I471"/>
    </row>
    <row r="472" spans="6:9" ht="12.75">
      <c r="F472" s="18"/>
      <c r="G472"/>
      <c r="H472"/>
      <c r="I472"/>
    </row>
    <row r="473" spans="6:9" ht="12.75">
      <c r="F473" s="18"/>
      <c r="G473"/>
      <c r="H473"/>
      <c r="I473"/>
    </row>
    <row r="474" spans="6:9" ht="12.75">
      <c r="F474" s="18"/>
      <c r="G474"/>
      <c r="H474"/>
      <c r="I474"/>
    </row>
    <row r="475" spans="6:9" ht="12.75">
      <c r="F475" s="18"/>
      <c r="G475"/>
      <c r="H475"/>
      <c r="I475"/>
    </row>
    <row r="476" spans="6:9" ht="12.75">
      <c r="F476" s="18"/>
      <c r="G476"/>
      <c r="H476"/>
      <c r="I476"/>
    </row>
    <row r="477" spans="6:9" ht="12.75">
      <c r="F477" s="18"/>
      <c r="G477"/>
      <c r="H477"/>
      <c r="I477"/>
    </row>
    <row r="478" spans="6:9" ht="12.75">
      <c r="F478" s="18"/>
      <c r="G478"/>
      <c r="H478"/>
      <c r="I478"/>
    </row>
    <row r="479" spans="6:9" ht="12.75">
      <c r="F479" s="18"/>
      <c r="G479"/>
      <c r="H479"/>
      <c r="I479"/>
    </row>
    <row r="480" spans="6:9" ht="12.75">
      <c r="F480" s="18"/>
      <c r="G480"/>
      <c r="H480"/>
      <c r="I480"/>
    </row>
    <row r="481" spans="6:9" ht="12.75">
      <c r="F481" s="18"/>
      <c r="G481"/>
      <c r="H481"/>
      <c r="I481"/>
    </row>
    <row r="482" spans="6:9" ht="12.75">
      <c r="F482" s="18"/>
      <c r="G482"/>
      <c r="H482"/>
      <c r="I482"/>
    </row>
    <row r="483" spans="6:9" ht="12.75">
      <c r="F483" s="18"/>
      <c r="G483"/>
      <c r="H483"/>
      <c r="I483"/>
    </row>
    <row r="484" spans="6:9" ht="12.75">
      <c r="F484" s="18"/>
      <c r="G484"/>
      <c r="H484"/>
      <c r="I484"/>
    </row>
    <row r="485" spans="6:9" ht="12.75">
      <c r="F485" s="18"/>
      <c r="G485"/>
      <c r="H485"/>
      <c r="I485"/>
    </row>
    <row r="486" spans="6:9" ht="12.75">
      <c r="F486" s="18"/>
      <c r="G486"/>
      <c r="H486"/>
      <c r="I486"/>
    </row>
    <row r="487" spans="6:9" ht="12.75">
      <c r="F487" s="18"/>
      <c r="G487"/>
      <c r="H487"/>
      <c r="I487"/>
    </row>
    <row r="488" spans="6:9" ht="12.75">
      <c r="F488" s="18"/>
      <c r="G488"/>
      <c r="H488"/>
      <c r="I488"/>
    </row>
    <row r="489" spans="6:9" ht="12.75">
      <c r="F489" s="18"/>
      <c r="G489"/>
      <c r="H489"/>
      <c r="I489"/>
    </row>
    <row r="490" spans="6:9" ht="12.75">
      <c r="F490" s="18"/>
      <c r="G490"/>
      <c r="H490"/>
      <c r="I490"/>
    </row>
    <row r="491" spans="6:9" ht="12.75">
      <c r="F491" s="18"/>
      <c r="G491"/>
      <c r="H491"/>
      <c r="I491"/>
    </row>
    <row r="492" spans="6:9" ht="12.75">
      <c r="F492" s="18"/>
      <c r="G492"/>
      <c r="H492"/>
      <c r="I492"/>
    </row>
    <row r="493" spans="6:9" ht="12.75">
      <c r="F493" s="18"/>
      <c r="G493"/>
      <c r="H493"/>
      <c r="I493"/>
    </row>
    <row r="494" spans="6:9" ht="12.75">
      <c r="F494" s="18"/>
      <c r="G494"/>
      <c r="H494"/>
      <c r="I494"/>
    </row>
    <row r="495" spans="6:9" ht="12.75">
      <c r="F495" s="18"/>
      <c r="G495"/>
      <c r="H495"/>
      <c r="I495"/>
    </row>
    <row r="496" spans="6:9" ht="12.75">
      <c r="F496" s="18"/>
      <c r="G496"/>
      <c r="H496"/>
      <c r="I496"/>
    </row>
    <row r="497" spans="6:9" ht="12.75">
      <c r="F497" s="18"/>
      <c r="G497"/>
      <c r="H497"/>
      <c r="I497"/>
    </row>
    <row r="498" spans="6:9" ht="12.75">
      <c r="F498" s="18"/>
      <c r="G498"/>
      <c r="H498"/>
      <c r="I498"/>
    </row>
    <row r="499" spans="6:9" ht="12.75">
      <c r="F499" s="18"/>
      <c r="G499"/>
      <c r="H499"/>
      <c r="I499"/>
    </row>
    <row r="500" spans="6:9" ht="12.75">
      <c r="F500" s="18"/>
      <c r="G500"/>
      <c r="H500"/>
      <c r="I500"/>
    </row>
    <row r="501" spans="6:9" ht="12.75">
      <c r="F501" s="18"/>
      <c r="G501"/>
      <c r="H501"/>
      <c r="I501"/>
    </row>
    <row r="502" spans="6:9" ht="12.75">
      <c r="F502" s="18"/>
      <c r="G502"/>
      <c r="H502"/>
      <c r="I502"/>
    </row>
    <row r="503" spans="6:9" ht="12.75">
      <c r="F503" s="18"/>
      <c r="G503"/>
      <c r="H503"/>
      <c r="I503"/>
    </row>
    <row r="504" spans="6:9" ht="12.75">
      <c r="F504" s="18"/>
      <c r="G504"/>
      <c r="H504"/>
      <c r="I504"/>
    </row>
    <row r="505" spans="6:9" ht="12.75">
      <c r="F505" s="18"/>
      <c r="G505"/>
      <c r="H505"/>
      <c r="I505"/>
    </row>
    <row r="506" spans="6:9" ht="12.75">
      <c r="F506" s="18"/>
      <c r="G506"/>
      <c r="H506"/>
      <c r="I506"/>
    </row>
    <row r="507" spans="6:9" ht="12.75">
      <c r="F507" s="18"/>
      <c r="G507"/>
      <c r="H507"/>
      <c r="I507"/>
    </row>
    <row r="508" spans="6:9" ht="12.75">
      <c r="F508" s="18"/>
      <c r="G508"/>
      <c r="H508"/>
      <c r="I508"/>
    </row>
    <row r="509" spans="6:9" ht="12.75">
      <c r="F509" s="18"/>
      <c r="G509"/>
      <c r="H509"/>
      <c r="I509"/>
    </row>
    <row r="510" spans="6:9" ht="12.75">
      <c r="F510" s="18"/>
      <c r="G510"/>
      <c r="H510"/>
      <c r="I510"/>
    </row>
    <row r="511" spans="6:9" ht="12.75">
      <c r="F511" s="18"/>
      <c r="G511"/>
      <c r="H511"/>
      <c r="I511"/>
    </row>
    <row r="512" spans="6:9" ht="12.75">
      <c r="F512" s="18"/>
      <c r="G512"/>
      <c r="H512"/>
      <c r="I512"/>
    </row>
    <row r="513" spans="6:9" ht="12.75">
      <c r="F513" s="18"/>
      <c r="G513"/>
      <c r="H513"/>
      <c r="I513"/>
    </row>
    <row r="514" spans="6:9" ht="12.75">
      <c r="F514" s="18"/>
      <c r="G514"/>
      <c r="H514"/>
      <c r="I514"/>
    </row>
    <row r="515" spans="6:9" ht="12.75">
      <c r="F515" s="18"/>
      <c r="G515"/>
      <c r="H515"/>
      <c r="I515"/>
    </row>
    <row r="516" spans="6:9" ht="12.75">
      <c r="F516" s="18"/>
      <c r="G516"/>
      <c r="H516"/>
      <c r="I516"/>
    </row>
    <row r="517" spans="6:9" ht="12.75">
      <c r="F517" s="18"/>
      <c r="G517"/>
      <c r="H517"/>
      <c r="I517"/>
    </row>
    <row r="518" spans="6:9" ht="12.75">
      <c r="F518" s="18"/>
      <c r="G518"/>
      <c r="H518"/>
      <c r="I518"/>
    </row>
    <row r="519" spans="6:9" ht="12.75">
      <c r="F519" s="18"/>
      <c r="G519"/>
      <c r="H519"/>
      <c r="I519"/>
    </row>
    <row r="520" spans="6:9" ht="12.75">
      <c r="F520" s="18"/>
      <c r="G520"/>
      <c r="H520"/>
      <c r="I520"/>
    </row>
    <row r="521" spans="6:9" ht="12.75">
      <c r="F521" s="18"/>
      <c r="G521"/>
      <c r="H521"/>
      <c r="I521"/>
    </row>
    <row r="522" spans="6:9" ht="12.75">
      <c r="F522" s="18"/>
      <c r="G522"/>
      <c r="H522"/>
      <c r="I522"/>
    </row>
    <row r="523" spans="6:9" ht="12.75">
      <c r="F523" s="18"/>
      <c r="G523"/>
      <c r="H523"/>
      <c r="I523"/>
    </row>
    <row r="524" spans="6:9" ht="12.75">
      <c r="F524" s="18"/>
      <c r="G524"/>
      <c r="H524"/>
      <c r="I524"/>
    </row>
    <row r="525" spans="6:9" ht="12.75">
      <c r="F525" s="18"/>
      <c r="G525"/>
      <c r="H525"/>
      <c r="I525"/>
    </row>
    <row r="526" spans="6:9" ht="12.75">
      <c r="F526" s="18"/>
      <c r="G526"/>
      <c r="H526"/>
      <c r="I526"/>
    </row>
    <row r="527" spans="6:9" ht="12.75">
      <c r="F527" s="18"/>
      <c r="G527"/>
      <c r="H527"/>
      <c r="I527"/>
    </row>
    <row r="528" spans="6:9" ht="12.75">
      <c r="F528" s="18"/>
      <c r="G528"/>
      <c r="H528"/>
      <c r="I528"/>
    </row>
    <row r="529" spans="6:9" ht="12.75">
      <c r="F529" s="18"/>
      <c r="G529"/>
      <c r="H529"/>
      <c r="I529"/>
    </row>
    <row r="530" spans="6:9" ht="12.75">
      <c r="F530" s="18"/>
      <c r="G530"/>
      <c r="H530"/>
      <c r="I530"/>
    </row>
    <row r="531" spans="6:9" ht="12.75">
      <c r="F531" s="18"/>
      <c r="G531"/>
      <c r="H531"/>
      <c r="I531"/>
    </row>
    <row r="532" spans="6:9" ht="12.75">
      <c r="F532" s="18"/>
      <c r="G532"/>
      <c r="H532"/>
      <c r="I532"/>
    </row>
    <row r="533" spans="6:9" ht="12.75">
      <c r="F533" s="18"/>
      <c r="G533"/>
      <c r="H533"/>
      <c r="I533"/>
    </row>
    <row r="534" spans="6:9" ht="12.75">
      <c r="F534" s="18"/>
      <c r="G534"/>
      <c r="H534"/>
      <c r="I534"/>
    </row>
    <row r="535" spans="6:9" ht="12.75">
      <c r="F535" s="18"/>
      <c r="G535"/>
      <c r="H535"/>
      <c r="I535"/>
    </row>
    <row r="536" spans="6:9" ht="12.75">
      <c r="F536" s="18"/>
      <c r="G536"/>
      <c r="H536"/>
      <c r="I536"/>
    </row>
    <row r="537" spans="6:9" ht="12.75">
      <c r="F537" s="18"/>
      <c r="G537"/>
      <c r="H537"/>
      <c r="I537"/>
    </row>
    <row r="538" spans="6:9" ht="12.75">
      <c r="F538" s="18"/>
      <c r="G538"/>
      <c r="H538"/>
      <c r="I538"/>
    </row>
    <row r="539" spans="6:9" ht="12.75">
      <c r="F539" s="18"/>
      <c r="G539"/>
      <c r="H539"/>
      <c r="I539"/>
    </row>
    <row r="540" spans="6:9" ht="12.75">
      <c r="F540" s="18"/>
      <c r="G540"/>
      <c r="H540"/>
      <c r="I540"/>
    </row>
    <row r="541" spans="6:9" ht="12.75">
      <c r="F541" s="18"/>
      <c r="G541"/>
      <c r="H541"/>
      <c r="I541"/>
    </row>
    <row r="542" spans="6:9" ht="12.75">
      <c r="F542" s="18"/>
      <c r="G542"/>
      <c r="H542"/>
      <c r="I542"/>
    </row>
    <row r="543" spans="6:9" ht="12.75">
      <c r="F543" s="18"/>
      <c r="G543"/>
      <c r="H543"/>
      <c r="I543"/>
    </row>
    <row r="544" spans="6:9" ht="12.75">
      <c r="F544" s="18"/>
      <c r="G544"/>
      <c r="H544"/>
      <c r="I544"/>
    </row>
    <row r="545" spans="6:9" ht="12.75">
      <c r="F545" s="18"/>
      <c r="G545"/>
      <c r="H545"/>
      <c r="I545"/>
    </row>
    <row r="546" spans="6:9" ht="12.75">
      <c r="F546" s="18"/>
      <c r="G546"/>
      <c r="H546"/>
      <c r="I546"/>
    </row>
    <row r="547" spans="6:9" ht="12.75">
      <c r="F547" s="18"/>
      <c r="G547"/>
      <c r="H547"/>
      <c r="I547"/>
    </row>
    <row r="548" spans="6:9" ht="12.75">
      <c r="F548" s="18"/>
      <c r="G548"/>
      <c r="H548"/>
      <c r="I548"/>
    </row>
    <row r="549" spans="6:9" ht="12.75">
      <c r="F549" s="18"/>
      <c r="G549"/>
      <c r="H549"/>
      <c r="I549"/>
    </row>
    <row r="550" spans="6:9" ht="12.75">
      <c r="F550" s="18"/>
      <c r="G550"/>
      <c r="H550"/>
      <c r="I550"/>
    </row>
    <row r="551" spans="6:9" ht="12.75">
      <c r="F551" s="18"/>
      <c r="G551"/>
      <c r="H551"/>
      <c r="I551"/>
    </row>
    <row r="552" spans="6:9" ht="12.75">
      <c r="F552" s="18"/>
      <c r="G552"/>
      <c r="H552"/>
      <c r="I552"/>
    </row>
    <row r="553" spans="6:9" ht="12.75">
      <c r="F553" s="18"/>
      <c r="G553"/>
      <c r="H553"/>
      <c r="I553"/>
    </row>
    <row r="554" spans="6:9" ht="12.75">
      <c r="F554" s="18"/>
      <c r="G554"/>
      <c r="H554"/>
      <c r="I554"/>
    </row>
    <row r="555" spans="6:9" ht="12.75">
      <c r="F555" s="18"/>
      <c r="G555"/>
      <c r="H555"/>
      <c r="I555"/>
    </row>
    <row r="556" spans="6:9" ht="12.75">
      <c r="F556" s="18"/>
      <c r="G556"/>
      <c r="H556"/>
      <c r="I556"/>
    </row>
    <row r="557" spans="6:9" ht="12.75">
      <c r="F557" s="18"/>
      <c r="G557"/>
      <c r="H557"/>
      <c r="I557"/>
    </row>
    <row r="558" spans="6:9" ht="12.75">
      <c r="F558" s="18"/>
      <c r="G558"/>
      <c r="H558"/>
      <c r="I558"/>
    </row>
    <row r="559" spans="6:9" ht="12.75">
      <c r="F559" s="18"/>
      <c r="G559"/>
      <c r="H559"/>
      <c r="I559"/>
    </row>
    <row r="560" spans="6:9" ht="12.75">
      <c r="F560" s="18"/>
      <c r="G560"/>
      <c r="H560"/>
      <c r="I560"/>
    </row>
    <row r="561" spans="6:9" ht="12.75">
      <c r="F561" s="18"/>
      <c r="G561"/>
      <c r="H561"/>
      <c r="I561"/>
    </row>
    <row r="562" spans="6:9" ht="12.75">
      <c r="F562" s="18"/>
      <c r="G562"/>
      <c r="H562"/>
      <c r="I562"/>
    </row>
    <row r="563" spans="6:9" ht="12.75">
      <c r="F563" s="18"/>
      <c r="G563"/>
      <c r="H563"/>
      <c r="I563"/>
    </row>
    <row r="564" spans="6:9" ht="12.75">
      <c r="F564" s="18"/>
      <c r="G564"/>
      <c r="H564"/>
      <c r="I564"/>
    </row>
    <row r="565" spans="6:9" ht="12.75">
      <c r="F565" s="18"/>
      <c r="G565"/>
      <c r="H565"/>
      <c r="I565"/>
    </row>
    <row r="566" spans="6:9" ht="12.75">
      <c r="F566" s="18"/>
      <c r="G566"/>
      <c r="H566"/>
      <c r="I566"/>
    </row>
    <row r="567" spans="6:9" ht="12.75">
      <c r="F567" s="18"/>
      <c r="G567"/>
      <c r="H567"/>
      <c r="I567"/>
    </row>
    <row r="568" spans="6:9" ht="12.75">
      <c r="F568" s="18"/>
      <c r="G568"/>
      <c r="H568"/>
      <c r="I568"/>
    </row>
    <row r="569" spans="6:9" ht="12.75">
      <c r="F569" s="18"/>
      <c r="G569"/>
      <c r="H569"/>
      <c r="I569"/>
    </row>
    <row r="570" spans="6:9" ht="12.75">
      <c r="F570" s="18"/>
      <c r="G570"/>
      <c r="H570"/>
      <c r="I570"/>
    </row>
    <row r="571" spans="6:9" ht="12.75">
      <c r="F571" s="18"/>
      <c r="G571"/>
      <c r="H571"/>
      <c r="I571"/>
    </row>
    <row r="572" spans="6:9" ht="12.75">
      <c r="F572" s="18"/>
      <c r="G572"/>
      <c r="H572"/>
      <c r="I572"/>
    </row>
    <row r="573" spans="6:9" ht="12.75">
      <c r="F573" s="18"/>
      <c r="G573"/>
      <c r="H573"/>
      <c r="I573"/>
    </row>
    <row r="574" spans="6:9" ht="12.75">
      <c r="F574" s="18"/>
      <c r="G574"/>
      <c r="H574"/>
      <c r="I574"/>
    </row>
    <row r="575" spans="6:9" ht="12.75">
      <c r="F575" s="18"/>
      <c r="G575"/>
      <c r="H575"/>
      <c r="I575"/>
    </row>
    <row r="576" spans="6:9" ht="12.75">
      <c r="F576" s="18"/>
      <c r="G576"/>
      <c r="H576"/>
      <c r="I576"/>
    </row>
    <row r="577" spans="6:9" ht="12.75">
      <c r="F577" s="18"/>
      <c r="G577"/>
      <c r="H577"/>
      <c r="I577"/>
    </row>
    <row r="578" spans="6:9" ht="12.75">
      <c r="F578" s="18"/>
      <c r="G578"/>
      <c r="H578"/>
      <c r="I578"/>
    </row>
    <row r="579" spans="6:9" ht="12.75">
      <c r="F579" s="18"/>
      <c r="G579"/>
      <c r="H579"/>
      <c r="I579"/>
    </row>
    <row r="580" spans="6:9" ht="12.75">
      <c r="F580" s="18"/>
      <c r="G580"/>
      <c r="H580"/>
      <c r="I580"/>
    </row>
    <row r="581" spans="6:9" ht="12.75">
      <c r="F581" s="18"/>
      <c r="G581"/>
      <c r="H581"/>
      <c r="I581"/>
    </row>
    <row r="582" spans="6:9" ht="12.75">
      <c r="F582" s="18"/>
      <c r="G582"/>
      <c r="H582"/>
      <c r="I582"/>
    </row>
    <row r="583" spans="6:9" ht="12.75">
      <c r="F583" s="18"/>
      <c r="G583"/>
      <c r="H583"/>
      <c r="I583"/>
    </row>
    <row r="584" spans="6:9" ht="12.75">
      <c r="F584" s="18"/>
      <c r="G584"/>
      <c r="H584"/>
      <c r="I584"/>
    </row>
    <row r="585" spans="6:9" ht="12.75">
      <c r="F585" s="18"/>
      <c r="G585"/>
      <c r="H585"/>
      <c r="I585"/>
    </row>
    <row r="586" spans="6:9" ht="12.75">
      <c r="F586" s="18"/>
      <c r="G586"/>
      <c r="H586"/>
      <c r="I586"/>
    </row>
    <row r="587" spans="6:9" ht="12.75">
      <c r="F587" s="18"/>
      <c r="G587"/>
      <c r="H587"/>
      <c r="I587"/>
    </row>
    <row r="588" spans="6:9" ht="12.75">
      <c r="F588" s="18"/>
      <c r="G588"/>
      <c r="H588"/>
      <c r="I588"/>
    </row>
    <row r="589" spans="6:9" ht="12.75">
      <c r="F589" s="18"/>
      <c r="G589"/>
      <c r="H589"/>
      <c r="I589"/>
    </row>
    <row r="590" spans="6:9" ht="12.75">
      <c r="F590" s="18"/>
      <c r="G590"/>
      <c r="H590"/>
      <c r="I590"/>
    </row>
    <row r="591" spans="6:9" ht="12.75">
      <c r="F591" s="18"/>
      <c r="G591"/>
      <c r="H591"/>
      <c r="I591"/>
    </row>
    <row r="592" spans="6:9" ht="12.75">
      <c r="F592" s="18"/>
      <c r="G592"/>
      <c r="H592"/>
      <c r="I592"/>
    </row>
    <row r="593" spans="6:9" ht="12.75">
      <c r="F593" s="18"/>
      <c r="G593"/>
      <c r="H593"/>
      <c r="I593"/>
    </row>
    <row r="594" spans="6:9" ht="12.75">
      <c r="F594" s="18"/>
      <c r="G594"/>
      <c r="H594"/>
      <c r="I594"/>
    </row>
    <row r="595" spans="6:9" ht="12.75">
      <c r="F595" s="18"/>
      <c r="G595"/>
      <c r="H595"/>
      <c r="I595"/>
    </row>
    <row r="596" spans="6:9" ht="12.75">
      <c r="F596" s="18"/>
      <c r="G596"/>
      <c r="H596"/>
      <c r="I596"/>
    </row>
    <row r="597" spans="6:9" ht="12.75">
      <c r="F597" s="18"/>
      <c r="G597"/>
      <c r="H597"/>
      <c r="I597"/>
    </row>
    <row r="598" spans="6:9" ht="12.75">
      <c r="F598" s="18"/>
      <c r="G598"/>
      <c r="H598"/>
      <c r="I598"/>
    </row>
    <row r="599" spans="6:9" ht="12.75">
      <c r="F599" s="18"/>
      <c r="G599"/>
      <c r="H599"/>
      <c r="I599"/>
    </row>
    <row r="600" spans="6:9" ht="12.75">
      <c r="F600" s="18"/>
      <c r="G600"/>
      <c r="H600"/>
      <c r="I600"/>
    </row>
    <row r="601" spans="6:9" ht="12.75">
      <c r="F601" s="18"/>
      <c r="G601"/>
      <c r="H601"/>
      <c r="I601"/>
    </row>
    <row r="602" spans="6:9" ht="12.75">
      <c r="F602" s="18"/>
      <c r="G602"/>
      <c r="H602"/>
      <c r="I602"/>
    </row>
    <row r="603" spans="6:9" ht="12.75">
      <c r="F603" s="18"/>
      <c r="G603"/>
      <c r="H603"/>
      <c r="I603"/>
    </row>
    <row r="604" spans="6:9" ht="12.75">
      <c r="F604" s="18"/>
      <c r="G604"/>
      <c r="H604"/>
      <c r="I604"/>
    </row>
    <row r="605" spans="6:9" ht="12.75">
      <c r="F605" s="18"/>
      <c r="G605"/>
      <c r="H605"/>
      <c r="I605"/>
    </row>
    <row r="606" spans="6:9" ht="12.75">
      <c r="F606" s="18"/>
      <c r="G606"/>
      <c r="H606"/>
      <c r="I606"/>
    </row>
    <row r="607" spans="6:9" ht="12.75">
      <c r="F607" s="18"/>
      <c r="G607"/>
      <c r="H607"/>
      <c r="I607"/>
    </row>
    <row r="608" spans="6:9" ht="12.75">
      <c r="F608" s="18"/>
      <c r="G608"/>
      <c r="H608"/>
      <c r="I608"/>
    </row>
    <row r="609" spans="6:9" ht="12.75">
      <c r="F609" s="18"/>
      <c r="G609"/>
      <c r="H609"/>
      <c r="I609"/>
    </row>
    <row r="610" spans="6:9" ht="12.75">
      <c r="F610" s="18"/>
      <c r="G610"/>
      <c r="H610"/>
      <c r="I610"/>
    </row>
    <row r="611" spans="6:9" ht="12.75">
      <c r="F611" s="18"/>
      <c r="G611"/>
      <c r="H611"/>
      <c r="I611"/>
    </row>
    <row r="612" spans="6:9" ht="12.75">
      <c r="F612" s="18"/>
      <c r="G612"/>
      <c r="H612"/>
      <c r="I612"/>
    </row>
    <row r="613" spans="6:9" ht="12.75">
      <c r="F613" s="18"/>
      <c r="G613"/>
      <c r="H613"/>
      <c r="I613"/>
    </row>
    <row r="614" spans="6:9" ht="12.75">
      <c r="F614" s="18"/>
      <c r="G614"/>
      <c r="H614"/>
      <c r="I614"/>
    </row>
    <row r="615" spans="6:9" ht="12.75">
      <c r="F615" s="18"/>
      <c r="G615"/>
      <c r="H615"/>
      <c r="I615"/>
    </row>
    <row r="616" spans="6:9" ht="12.75">
      <c r="F616" s="18"/>
      <c r="G616"/>
      <c r="H616"/>
      <c r="I616"/>
    </row>
    <row r="617" spans="6:9" ht="12.75">
      <c r="F617" s="18"/>
      <c r="G617"/>
      <c r="H617"/>
      <c r="I617"/>
    </row>
    <row r="618" spans="6:9" ht="12.75">
      <c r="F618" s="18"/>
      <c r="G618"/>
      <c r="H618"/>
      <c r="I618"/>
    </row>
    <row r="619" spans="6:9" ht="12.75">
      <c r="F619" s="18"/>
      <c r="G619"/>
      <c r="H619"/>
      <c r="I619"/>
    </row>
    <row r="620" spans="6:9" ht="12.75">
      <c r="F620" s="18"/>
      <c r="G620"/>
      <c r="H620"/>
      <c r="I620"/>
    </row>
    <row r="621" spans="6:9" ht="12.75">
      <c r="F621" s="18"/>
      <c r="G621"/>
      <c r="H621"/>
      <c r="I621"/>
    </row>
    <row r="622" spans="6:9" ht="12.75">
      <c r="F622" s="18"/>
      <c r="G622"/>
      <c r="H622"/>
      <c r="I622"/>
    </row>
    <row r="623" spans="6:9" ht="12.75">
      <c r="F623" s="18"/>
      <c r="G623"/>
      <c r="H623"/>
      <c r="I623"/>
    </row>
  </sheetData>
  <mergeCells count="1">
    <mergeCell ref="A141:D141"/>
  </mergeCells>
  <printOptions/>
  <pageMargins left="0.58" right="0.13" top="0.54" bottom="0.55" header="0.24" footer="0.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2003-08-12T09:59:33Z</cp:lastPrinted>
  <dcterms:created xsi:type="dcterms:W3CDTF">2000-11-08T14:05:06Z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