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'doc1'!$7:$9</definedName>
  </definedNames>
  <calcPr fullCalcOnLoad="1"/>
</workbook>
</file>

<file path=xl/sharedStrings.xml><?xml version="1.0" encoding="utf-8"?>
<sst xmlns="http://schemas.openxmlformats.org/spreadsheetml/2006/main" count="97" uniqueCount="78">
  <si>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</si>
  <si>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</si>
  <si>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</si>
  <si>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</si>
  <si>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</si>
  <si>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</si>
  <si>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</si>
  <si>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</si>
  <si>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</si>
  <si>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</si>
  <si>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</si>
  <si>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</si>
  <si>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</si>
  <si>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</si>
  <si>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</si>
  <si>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</si>
  <si>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</si>
  <si>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</si>
  <si>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Aktywizacja zawodowa i społeczna osób zagrożonych wykluczeniem społecznym z powiatu iławskiego</t>
  </si>
  <si>
    <t>Powiatowe Centrum Pomocy Rodzinie</t>
  </si>
  <si>
    <t>1.1.1.2</t>
  </si>
  <si>
    <t>Comenius - Partnerski Projekt Szkół - Uczenie się przez całe życie</t>
  </si>
  <si>
    <t>Zespół Szkół Ogólnokształcących im. Stefana Żeromskiego w Iławie</t>
  </si>
  <si>
    <t>1.1.1.3</t>
  </si>
  <si>
    <t>Comenius Partnerski Projekt Szkół - Uczenie się przez całe życie</t>
  </si>
  <si>
    <t>1.1.1.4</t>
  </si>
  <si>
    <t>Kierunek praca</t>
  </si>
  <si>
    <t>Powiatowy Urząd Pracy w Iławie</t>
  </si>
  <si>
    <t>1.1.1.5</t>
  </si>
  <si>
    <t>Lepszy urząd - wspólna korzyść</t>
  </si>
  <si>
    <t>1.1.1.6</t>
  </si>
  <si>
    <t>Nowy zawód przed 30-tką</t>
  </si>
  <si>
    <t>1.1.1.7</t>
  </si>
  <si>
    <t>1.1.2</t>
  </si>
  <si>
    <t>1.1.2.1</t>
  </si>
  <si>
    <t>Budowa portu śródlądowego w Iławie</t>
  </si>
  <si>
    <t>1.1.2.2</t>
  </si>
  <si>
    <t>Budowa węzła integracyjnego etap I, w ramach poprawy układu komunikacyjnego w południowo-zachodniej częsci miasta Iława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</si>
  <si>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</si>
  <si>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</si>
  <si>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</si>
  <si>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</si>
  <si>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</si>
  <si>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</si>
  <si>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</si>
  <si>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</si>
  <si>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</si>
  <si>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>1.3.2.2</t>
  </si>
  <si>
    <t>Przebudowa przepustu w ciągu drogi powiatowej Nr 1289N w m. Huta</t>
  </si>
  <si>
    <t>1.3.2.3</t>
  </si>
  <si>
    <t xml:space="preserve">Remont oraz dostosowanie budynku internatu i terenu Specjalnego Ośrodka Szkolno-Wychowawczego </t>
  </si>
  <si>
    <t>Wykaz przedsięwzięć realizowanych przez Powiat Iławski w latach 2014-2015</t>
  </si>
  <si>
    <t xml:space="preserve">                     Załącznik Nr 2</t>
  </si>
  <si>
    <t>środki z budżetu Unii Europejskiej na finansowanie realizacji inwestycji</t>
  </si>
  <si>
    <t>dotacja z budżetu Państwa</t>
  </si>
  <si>
    <t>środki własne powiatu</t>
  </si>
  <si>
    <t>Wydatki na programy, projekty lub zadania związane z programami realizowanymi z udziałem środków, o których mowa w art.5 ust.1 pkt 2 i 3 ustawy z dnia 27 sierpnia 2009.r. o finansach publicznych (Dz.U.Nr 157, poz.1240, z późn.zm.), z tego:</t>
  </si>
  <si>
    <t>Powiatowy Urząd Pracy 
w Iławie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</si>
  <si>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</si>
  <si>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</si>
  <si>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</si>
  <si>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</si>
  <si>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</si>
  <si>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dotacja z P.F.R.O.N.</t>
  </si>
  <si>
    <t>Starostwo Powiatowe 
w Iławie</t>
  </si>
  <si>
    <t>Wydatki na programy, projekty lub zadania pozostałe (inne niż wymienione w pkt 1.1 i 1.2), z tego</t>
  </si>
  <si>
    <t>Powiatowy Zarząd Dróg 
w Iławie</t>
  </si>
  <si>
    <t>Powiatowy Zarząd Dróg
w Iławie</t>
  </si>
  <si>
    <t>1.1.1.8</t>
  </si>
  <si>
    <t>Razem możemy więcej</t>
  </si>
  <si>
    <t>Powiatowe Centrum Rozwoju Edukacji w Iławie</t>
  </si>
  <si>
    <t xml:space="preserve">środki własne powiatu </t>
  </si>
  <si>
    <t>dotacja z budżetu Miasta Iława</t>
  </si>
  <si>
    <t xml:space="preserve">            z dnia 25 września 2014 roku</t>
  </si>
  <si>
    <t xml:space="preserve"> - wydatki majątkowe</t>
  </si>
  <si>
    <t xml:space="preserve"> - wydatki bieżące</t>
  </si>
  <si>
    <t>Wspólny cel - wspólny rozwój</t>
  </si>
  <si>
    <t xml:space="preserve">                                      do Uchwały Rady Powiatu Nr XLVII/379/14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</si>
</sst>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8.25"/>
      <name val="Arial"/>
      <family val="0"/>
    </font>
    <font>
      <i/>
      <sz val="8.5"/>
      <color indexed="8"/>
      <name val="Czcionka tekstu podstawowego"/>
      <family val="2"/>
    </font>
    <font>
      <i/>
      <sz val="8.5"/>
      <color indexed="8"/>
      <name val="Arial"/>
      <family val="2"/>
    </font>
    <font>
      <i/>
      <sz val="8.5"/>
      <name val="Arial"/>
      <family val="0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8.25"/>
      <color indexed="60"/>
      <name val="Arial"/>
      <family val="0"/>
    </font>
    <font>
      <i/>
      <sz val="8.25"/>
      <color indexed="60"/>
      <name val="Arial"/>
      <family val="0"/>
    </font>
    <font>
      <sz val="8"/>
      <name val="Arial"/>
      <family val="0"/>
    </font>
    <font>
      <i/>
      <sz val="8.5"/>
      <color indexed="60"/>
      <name val="Arial"/>
      <family val="2"/>
    </font>
    <font>
      <sz val="10.5"/>
      <name val="Bookman Old Style"/>
      <family val="1"/>
    </font>
    <font>
      <b/>
      <sz val="11.5"/>
      <color indexed="8"/>
      <name val="Bookman Old Style"/>
      <family val="1"/>
    </font>
    <font>
      <sz val="9"/>
      <color indexed="8"/>
      <name val="Arial"/>
      <family val="2"/>
    </font>
    <font>
      <sz val="9"/>
      <color indexed="60"/>
      <name val="Arial"/>
      <family val="2"/>
    </font>
    <font>
      <i/>
      <sz val="8.25"/>
      <color indexed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10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4" fontId="4" fillId="33" borderId="0" xfId="0" applyNumberFormat="1" applyFont="1" applyFill="1" applyBorder="1" applyAlignment="1" applyProtection="1">
      <alignment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5" xfId="0" applyFont="1" applyBorder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4" fontId="6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3" xfId="0" applyFont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Border="1" applyAlignment="1">
      <alignment vertical="center" wrapText="1"/>
    </xf>
    <xf numFmtId="4" fontId="6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3" borderId="0" xfId="0" applyNumberFormat="1" applyFont="1" applyFill="1" applyBorder="1" applyAlignment="1" applyProtection="1">
      <alignment vertical="center" wrapText="1" shrinkToFit="1"/>
      <protection locked="0"/>
    </xf>
    <xf numFmtId="4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Border="1" applyAlignment="1">
      <alignment vertical="center" wrapText="1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18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horizontal="right" vertical="center"/>
    </xf>
    <xf numFmtId="4" fontId="1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49" fontId="21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3" borderId="32" xfId="0" applyFont="1" applyFill="1" applyBorder="1" applyAlignment="1" applyProtection="1">
      <alignment horizontal="center" vertical="center" wrapText="1" shrinkToFit="1"/>
      <protection locked="0"/>
    </xf>
    <xf numFmtId="4" fontId="22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33" xfId="0" applyFont="1" applyFill="1" applyBorder="1" applyAlignment="1" applyProtection="1">
      <alignment horizontal="left" vertical="center" wrapText="1" shrinkToFi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6" xfId="0" applyFont="1" applyFill="1" applyBorder="1" applyAlignment="1" applyProtection="1">
      <alignment horizontal="center" vertical="center" wrapText="1" shrinkToFi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vertical="center" wrapText="1"/>
    </xf>
    <xf numFmtId="0" fontId="6" fillId="33" borderId="15" xfId="0" applyFont="1" applyFill="1" applyBorder="1" applyAlignment="1" applyProtection="1">
      <alignment horizontal="left" vertical="center" wrapText="1" shrinkToFit="1"/>
      <protection locked="0"/>
    </xf>
    <xf numFmtId="4" fontId="2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4" xfId="0" applyFont="1" applyFill="1" applyBorder="1" applyAlignment="1" applyProtection="1">
      <alignment horizontal="left" vertical="center" wrapText="1" shrinkToFit="1"/>
      <protection locked="0"/>
    </xf>
    <xf numFmtId="0" fontId="6" fillId="33" borderId="16" xfId="0" applyFont="1" applyFill="1" applyBorder="1" applyAlignment="1" applyProtection="1">
      <alignment horizontal="left" vertical="center" wrapText="1" shrinkToFit="1"/>
      <protection locked="0"/>
    </xf>
    <xf numFmtId="4" fontId="21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3" borderId="32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6" fillId="33" borderId="35" xfId="0" applyFont="1" applyFill="1" applyBorder="1" applyAlignment="1" applyProtection="1">
      <alignment horizontal="center" vertical="center" wrapText="1" shrinkToFit="1"/>
      <protection locked="0"/>
    </xf>
    <xf numFmtId="0" fontId="6" fillId="33" borderId="36" xfId="0" applyFont="1" applyFill="1" applyBorder="1" applyAlignment="1" applyProtection="1">
      <alignment horizontal="center" vertical="center" wrapText="1" shrinkToFit="1"/>
      <protection locked="0"/>
    </xf>
    <xf numFmtId="0" fontId="6" fillId="33" borderId="37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38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 applyProtection="1">
      <alignment horizontal="left" vertical="center" wrapText="1" shrinkToFit="1"/>
      <protection locked="0"/>
    </xf>
    <xf numFmtId="0" fontId="6" fillId="33" borderId="39" xfId="0" applyFont="1" applyFill="1" applyBorder="1" applyAlignment="1" applyProtection="1">
      <alignment horizontal="center" vertical="center" wrapText="1" shrinkToFit="1"/>
      <protection locked="0"/>
    </xf>
    <xf numFmtId="0" fontId="6" fillId="33" borderId="40" xfId="0" applyFont="1" applyFill="1" applyBorder="1" applyAlignment="1" applyProtection="1">
      <alignment horizontal="center" vertical="center" wrapText="1" shrinkToFit="1"/>
      <protection locked="0"/>
    </xf>
    <xf numFmtId="0" fontId="6" fillId="33" borderId="41" xfId="0" applyFont="1" applyFill="1" applyBorder="1" applyAlignment="1" applyProtection="1">
      <alignment horizontal="center" vertical="center" wrapText="1" shrinkToFit="1"/>
      <protection locked="0"/>
    </xf>
    <xf numFmtId="0" fontId="20" fillId="33" borderId="0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0" fontId="6" fillId="33" borderId="43" xfId="0" applyFont="1" applyFill="1" applyBorder="1" applyAlignment="1" applyProtection="1">
      <alignment horizontal="center" vertical="center" wrapText="1" shrinkToFit="1"/>
      <protection locked="0"/>
    </xf>
    <xf numFmtId="0" fontId="7" fillId="33" borderId="44" xfId="0" applyFont="1" applyFill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45" xfId="0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0" fontId="6" fillId="33" borderId="46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1">
      <selection activeCell="L8" sqref="L8"/>
    </sheetView>
  </sheetViews>
  <sheetFormatPr defaultColWidth="9.33203125" defaultRowHeight="12.75"/>
  <cols>
    <col min="1" max="1" width="3.83203125" style="0" customWidth="1"/>
    <col min="3" max="3" width="53" style="0" customWidth="1"/>
    <col min="4" max="4" width="29.16015625" style="0" customWidth="1"/>
    <col min="5" max="6" width="7.83203125" style="0" customWidth="1"/>
    <col min="7" max="7" width="15.83203125" style="13" customWidth="1"/>
    <col min="8" max="8" width="15.83203125" style="45" hidden="1" customWidth="1"/>
    <col min="9" max="11" width="15.83203125" style="13" customWidth="1"/>
  </cols>
  <sheetData>
    <row r="1" spans="1:11" s="53" customFormat="1" ht="15" customHeight="1">
      <c r="A1" s="50"/>
      <c r="B1" s="50"/>
      <c r="C1" s="50"/>
      <c r="D1" s="50"/>
      <c r="E1" s="50"/>
      <c r="F1" s="50"/>
      <c r="G1" s="51"/>
      <c r="H1" s="52"/>
      <c r="I1" s="51"/>
      <c r="J1" s="51"/>
      <c r="K1" s="49" t="s">
        <v>52</v>
      </c>
    </row>
    <row r="2" spans="1:11" s="53" customFormat="1" ht="15" customHeight="1">
      <c r="A2" s="50"/>
      <c r="B2" s="50"/>
      <c r="C2" s="50"/>
      <c r="D2" s="50"/>
      <c r="E2" s="50"/>
      <c r="F2" s="50"/>
      <c r="G2" s="51"/>
      <c r="H2" s="52"/>
      <c r="I2" s="51"/>
      <c r="J2" s="51"/>
      <c r="K2" s="54" t="s">
        <v>77</v>
      </c>
    </row>
    <row r="3" spans="1:11" s="53" customFormat="1" ht="15" customHeight="1">
      <c r="A3" s="50"/>
      <c r="B3" s="50"/>
      <c r="C3" s="50"/>
      <c r="D3" s="50"/>
      <c r="E3" s="50"/>
      <c r="F3" s="50"/>
      <c r="G3" s="51"/>
      <c r="H3" s="52"/>
      <c r="I3" s="51"/>
      <c r="J3" s="51"/>
      <c r="K3" s="54" t="s">
        <v>73</v>
      </c>
    </row>
    <row r="4" spans="1:11" ht="17.25" customHeight="1">
      <c r="A4" s="5"/>
      <c r="B4" s="5"/>
      <c r="C4" s="5"/>
      <c r="D4" s="5"/>
      <c r="E4" s="5"/>
      <c r="F4" s="5"/>
      <c r="G4" s="8"/>
      <c r="H4" s="39"/>
      <c r="I4" s="8"/>
      <c r="J4" s="8"/>
      <c r="K4" s="8"/>
    </row>
    <row r="5" spans="1:11" ht="17.25" customHeight="1">
      <c r="A5" s="5"/>
      <c r="B5" s="98" t="s">
        <v>51</v>
      </c>
      <c r="C5" s="98"/>
      <c r="D5" s="98"/>
      <c r="E5" s="98"/>
      <c r="F5" s="98"/>
      <c r="G5" s="98"/>
      <c r="H5" s="98"/>
      <c r="I5" s="98"/>
      <c r="J5" s="98"/>
      <c r="K5" s="98"/>
    </row>
    <row r="6" spans="1:11" ht="6" customHeight="1">
      <c r="A6" s="5"/>
      <c r="B6" s="5"/>
      <c r="C6" s="102"/>
      <c r="D6" s="102"/>
      <c r="E6" s="102"/>
      <c r="F6" s="102"/>
      <c r="G6" s="102"/>
      <c r="H6" s="102"/>
      <c r="I6" s="102"/>
      <c r="J6" s="102"/>
      <c r="K6" s="102"/>
    </row>
    <row r="7" spans="2:11" ht="19.5" customHeight="1">
      <c r="B7" s="82" t="s">
        <v>0</v>
      </c>
      <c r="C7" s="82" t="s">
        <v>1</v>
      </c>
      <c r="D7" s="82" t="s">
        <v>2</v>
      </c>
      <c r="E7" s="82" t="s">
        <v>3</v>
      </c>
      <c r="F7" s="82"/>
      <c r="G7" s="81" t="s">
        <v>4</v>
      </c>
      <c r="H7" s="69"/>
      <c r="I7" s="81" t="s">
        <v>5</v>
      </c>
      <c r="J7" s="81" t="s">
        <v>6</v>
      </c>
      <c r="K7" s="81" t="s">
        <v>7</v>
      </c>
    </row>
    <row r="8" spans="2:11" ht="19.5" customHeight="1">
      <c r="B8" s="82"/>
      <c r="C8" s="82"/>
      <c r="D8" s="82"/>
      <c r="E8" s="68" t="s">
        <v>8</v>
      </c>
      <c r="F8" s="68" t="s">
        <v>9</v>
      </c>
      <c r="G8" s="81"/>
      <c r="H8" s="69"/>
      <c r="I8" s="81"/>
      <c r="J8" s="81"/>
      <c r="K8" s="81"/>
    </row>
    <row r="9" spans="2:11" s="14" customFormat="1" ht="14.25" customHeight="1">
      <c r="B9" s="65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7"/>
      <c r="I9" s="66">
        <v>7</v>
      </c>
      <c r="J9" s="66">
        <v>8</v>
      </c>
      <c r="K9" s="66">
        <v>9</v>
      </c>
    </row>
    <row r="10" spans="2:11" ht="24.75" customHeight="1">
      <c r="B10" s="2">
        <v>1</v>
      </c>
      <c r="C10" s="89" t="s">
        <v>10</v>
      </c>
      <c r="D10" s="89"/>
      <c r="E10" s="89"/>
      <c r="F10" s="89"/>
      <c r="G10" s="9">
        <f>SUM(G11:G12)</f>
        <v>30947032</v>
      </c>
      <c r="H10" s="9">
        <f>SUM(H11:H12)</f>
        <v>6393150</v>
      </c>
      <c r="I10" s="9">
        <f>SUM(I11:I12)</f>
        <v>20634594</v>
      </c>
      <c r="J10" s="9">
        <f>SUM(J11:J12)</f>
        <v>7395781</v>
      </c>
      <c r="K10" s="9">
        <f>SUM(K11:K12)</f>
        <v>7395781</v>
      </c>
    </row>
    <row r="11" spans="2:11" ht="24.75" customHeight="1">
      <c r="B11" s="2" t="s">
        <v>11</v>
      </c>
      <c r="C11" s="89" t="s">
        <v>75</v>
      </c>
      <c r="D11" s="89"/>
      <c r="E11" s="89"/>
      <c r="F11" s="89"/>
      <c r="G11" s="9">
        <f>SUM(G14,G43,G46)</f>
        <v>3381770</v>
      </c>
      <c r="H11" s="9">
        <f>SUM(H14,H43,H46)</f>
        <v>347375</v>
      </c>
      <c r="I11" s="9">
        <f>SUM(I14,I43,I46)</f>
        <v>1766396</v>
      </c>
      <c r="J11" s="9">
        <f>SUM(J14,J43,J46)</f>
        <v>501995</v>
      </c>
      <c r="K11" s="9">
        <f>SUM(K14,K43,K46)</f>
        <v>501995</v>
      </c>
    </row>
    <row r="12" spans="2:11" ht="24.75" customHeight="1">
      <c r="B12" s="2" t="s">
        <v>13</v>
      </c>
      <c r="C12" s="89" t="s">
        <v>74</v>
      </c>
      <c r="D12" s="89"/>
      <c r="E12" s="89"/>
      <c r="F12" s="89"/>
      <c r="G12" s="9">
        <f>SUM(G32,G44,G47)</f>
        <v>27565262</v>
      </c>
      <c r="H12" s="9">
        <f>SUM(H32,H44,H47)</f>
        <v>6045775</v>
      </c>
      <c r="I12" s="9">
        <f>SUM(I32,I44,I47)</f>
        <v>18868198</v>
      </c>
      <c r="J12" s="9">
        <f>SUM(J32,J44,J47)</f>
        <v>6893786</v>
      </c>
      <c r="K12" s="9">
        <f>SUM(K32,K44,K47)</f>
        <v>6893786</v>
      </c>
    </row>
    <row r="13" spans="2:11" ht="42" customHeight="1">
      <c r="B13" s="17" t="s">
        <v>15</v>
      </c>
      <c r="C13" s="90" t="s">
        <v>56</v>
      </c>
      <c r="D13" s="90"/>
      <c r="E13" s="90"/>
      <c r="F13" s="90"/>
      <c r="G13" s="18">
        <f>SUM(G14,G32)</f>
        <v>26893790</v>
      </c>
      <c r="H13" s="18">
        <f>SUM(H14,H32)</f>
        <v>5497965</v>
      </c>
      <c r="I13" s="18">
        <f>SUM(I14,I32)</f>
        <v>18815512</v>
      </c>
      <c r="J13" s="18">
        <f>SUM(J14,J32)</f>
        <v>6056806</v>
      </c>
      <c r="K13" s="18">
        <f>SUM(K14,K32)</f>
        <v>6056806</v>
      </c>
    </row>
    <row r="14" spans="2:11" ht="24.75" customHeight="1">
      <c r="B14" s="2" t="s">
        <v>16</v>
      </c>
      <c r="C14" s="89" t="s">
        <v>12</v>
      </c>
      <c r="D14" s="89"/>
      <c r="E14" s="89"/>
      <c r="F14" s="89"/>
      <c r="G14" s="9">
        <f>SUM(G15,G19,G20,G21,G24,G25,G28,G29)</f>
        <v>3381770</v>
      </c>
      <c r="H14" s="9">
        <f>SUM(H15,H19,H20,H21,H24,H25,H28,H29)</f>
        <v>347375</v>
      </c>
      <c r="I14" s="9">
        <f>SUM(I15,I19,I20,I21,I24,I25,I28,I29)</f>
        <v>1766396</v>
      </c>
      <c r="J14" s="9">
        <f>SUM(J15,J19,J20,J21,J24,J25,J28,J29)</f>
        <v>501995</v>
      </c>
      <c r="K14" s="9">
        <f>SUM(K15,K19,K20,K21,K24,K25,K28,K29)</f>
        <v>501995</v>
      </c>
    </row>
    <row r="15" spans="2:11" ht="24.75" customHeight="1">
      <c r="B15" s="3" t="s">
        <v>17</v>
      </c>
      <c r="C15" s="4" t="s">
        <v>18</v>
      </c>
      <c r="D15" s="99" t="s">
        <v>19</v>
      </c>
      <c r="E15" s="99">
        <v>2013</v>
      </c>
      <c r="F15" s="99">
        <v>2014</v>
      </c>
      <c r="G15" s="10">
        <f>SUM(G16:G18)</f>
        <v>473623</v>
      </c>
      <c r="H15" s="42">
        <f>SUM(H16:H18)</f>
        <v>169256</v>
      </c>
      <c r="I15" s="10">
        <f>SUM(I16:I18)</f>
        <v>304367</v>
      </c>
      <c r="J15" s="10">
        <f>SUM(J16:J18)</f>
        <v>0</v>
      </c>
      <c r="K15" s="10">
        <f>SUM(K16:K18)</f>
        <v>0</v>
      </c>
    </row>
    <row r="16" spans="2:11" ht="24.75" customHeight="1">
      <c r="B16" s="21"/>
      <c r="C16" s="19" t="s">
        <v>53</v>
      </c>
      <c r="D16" s="92"/>
      <c r="E16" s="92"/>
      <c r="F16" s="92"/>
      <c r="G16" s="10">
        <f>SUM(H16:I16)</f>
        <v>402579</v>
      </c>
      <c r="H16" s="42">
        <v>142951</v>
      </c>
      <c r="I16" s="10">
        <v>259628</v>
      </c>
      <c r="J16" s="10">
        <v>0</v>
      </c>
      <c r="K16" s="10">
        <f>SUM(J16)</f>
        <v>0</v>
      </c>
    </row>
    <row r="17" spans="2:11" ht="15" customHeight="1">
      <c r="B17" s="22"/>
      <c r="C17" s="19" t="s">
        <v>54</v>
      </c>
      <c r="D17" s="92"/>
      <c r="E17" s="92"/>
      <c r="F17" s="92"/>
      <c r="G17" s="10">
        <f>SUM(H17:I17)</f>
        <v>19657</v>
      </c>
      <c r="H17" s="78">
        <v>6541</v>
      </c>
      <c r="I17" s="10">
        <v>13116</v>
      </c>
      <c r="J17" s="10">
        <v>0</v>
      </c>
      <c r="K17" s="10">
        <f>SUM(J17)</f>
        <v>0</v>
      </c>
    </row>
    <row r="18" spans="2:11" ht="15" customHeight="1">
      <c r="B18" s="23"/>
      <c r="C18" s="19" t="s">
        <v>55</v>
      </c>
      <c r="D18" s="100"/>
      <c r="E18" s="100"/>
      <c r="F18" s="100"/>
      <c r="G18" s="10">
        <f>SUM(H18:I18)</f>
        <v>51387</v>
      </c>
      <c r="H18" s="78">
        <v>19764</v>
      </c>
      <c r="I18" s="10">
        <v>31623</v>
      </c>
      <c r="J18" s="10">
        <v>0</v>
      </c>
      <c r="K18" s="10">
        <f>SUM(J18)</f>
        <v>0</v>
      </c>
    </row>
    <row r="19" spans="2:11" ht="24.75" customHeight="1">
      <c r="B19" s="20" t="s">
        <v>20</v>
      </c>
      <c r="C19" s="4" t="s">
        <v>21</v>
      </c>
      <c r="D19" s="3" t="s">
        <v>22</v>
      </c>
      <c r="E19" s="3">
        <v>2012</v>
      </c>
      <c r="F19" s="3">
        <v>2014</v>
      </c>
      <c r="G19" s="10">
        <v>81369</v>
      </c>
      <c r="H19" s="42">
        <v>45840</v>
      </c>
      <c r="I19" s="10">
        <v>24169</v>
      </c>
      <c r="J19" s="10">
        <v>0</v>
      </c>
      <c r="K19" s="10">
        <v>0</v>
      </c>
    </row>
    <row r="20" spans="2:11" ht="24.75" customHeight="1">
      <c r="B20" s="3" t="s">
        <v>23</v>
      </c>
      <c r="C20" s="4" t="s">
        <v>24</v>
      </c>
      <c r="D20" s="3" t="s">
        <v>58</v>
      </c>
      <c r="E20" s="3">
        <v>2013</v>
      </c>
      <c r="F20" s="3">
        <v>2015</v>
      </c>
      <c r="G20" s="10">
        <f>SUM(H20:J20)</f>
        <v>84504</v>
      </c>
      <c r="H20" s="42">
        <v>22789</v>
      </c>
      <c r="I20" s="10">
        <v>44814</v>
      </c>
      <c r="J20" s="10">
        <v>16901</v>
      </c>
      <c r="K20" s="10">
        <f>SUM(J20)</f>
        <v>16901</v>
      </c>
    </row>
    <row r="21" spans="2:11" ht="24.75" customHeight="1">
      <c r="B21" s="3" t="s">
        <v>25</v>
      </c>
      <c r="C21" s="4" t="s">
        <v>26</v>
      </c>
      <c r="D21" s="99" t="s">
        <v>57</v>
      </c>
      <c r="E21" s="99">
        <v>2013</v>
      </c>
      <c r="F21" s="99">
        <v>2014</v>
      </c>
      <c r="G21" s="10">
        <f>SUM(G22:G23)</f>
        <v>932179</v>
      </c>
      <c r="H21" s="10">
        <f>SUM(H22:H23)</f>
        <v>28916</v>
      </c>
      <c r="I21" s="10">
        <f>SUM(I22:I23)</f>
        <v>903263</v>
      </c>
      <c r="J21" s="10">
        <f>SUM(J22:J23)</f>
        <v>0</v>
      </c>
      <c r="K21" s="10">
        <f>SUM(K22:K23)</f>
        <v>0</v>
      </c>
    </row>
    <row r="22" spans="2:11" ht="24.75" customHeight="1">
      <c r="B22" s="21"/>
      <c r="C22" s="24" t="s">
        <v>53</v>
      </c>
      <c r="D22" s="92"/>
      <c r="E22" s="92"/>
      <c r="F22" s="92"/>
      <c r="G22" s="10">
        <f>SUM(H22:I22)</f>
        <v>792353</v>
      </c>
      <c r="H22" s="42">
        <v>24579</v>
      </c>
      <c r="I22" s="10">
        <v>767774</v>
      </c>
      <c r="J22" s="10">
        <v>0</v>
      </c>
      <c r="K22" s="10">
        <f>SUM(J21)</f>
        <v>0</v>
      </c>
    </row>
    <row r="23" spans="2:11" ht="15" customHeight="1">
      <c r="B23" s="22"/>
      <c r="C23" s="24" t="s">
        <v>54</v>
      </c>
      <c r="D23" s="92"/>
      <c r="E23" s="92"/>
      <c r="F23" s="92"/>
      <c r="G23" s="10">
        <f>SUM(H23:I23)</f>
        <v>139826</v>
      </c>
      <c r="H23" s="42">
        <v>4337</v>
      </c>
      <c r="I23" s="10">
        <v>135489</v>
      </c>
      <c r="J23" s="10">
        <v>0</v>
      </c>
      <c r="K23" s="10">
        <f>SUM(J22)</f>
        <v>0</v>
      </c>
    </row>
    <row r="24" spans="2:11" ht="24.75" customHeight="1">
      <c r="B24" s="16" t="s">
        <v>28</v>
      </c>
      <c r="C24" s="6" t="s">
        <v>29</v>
      </c>
      <c r="D24" s="7" t="s">
        <v>27</v>
      </c>
      <c r="E24" s="7">
        <v>2012</v>
      </c>
      <c r="F24" s="7">
        <v>2014</v>
      </c>
      <c r="G24" s="12">
        <v>120600</v>
      </c>
      <c r="H24" s="55">
        <v>75648</v>
      </c>
      <c r="I24" s="12">
        <v>26612</v>
      </c>
      <c r="J24" s="12">
        <v>0</v>
      </c>
      <c r="K24" s="56">
        <v>0</v>
      </c>
    </row>
    <row r="25" spans="2:11" ht="24.75" customHeight="1">
      <c r="B25" s="15" t="s">
        <v>30</v>
      </c>
      <c r="C25" s="32" t="s">
        <v>31</v>
      </c>
      <c r="D25" s="91" t="s">
        <v>57</v>
      </c>
      <c r="E25" s="91">
        <v>2013</v>
      </c>
      <c r="F25" s="91">
        <v>2014</v>
      </c>
      <c r="G25" s="11">
        <f>SUM(G26:G27)</f>
        <v>23040</v>
      </c>
      <c r="H25" s="11">
        <f>SUM(H26:H27)</f>
        <v>4926</v>
      </c>
      <c r="I25" s="11">
        <f>SUM(I26:I27)</f>
        <v>18114</v>
      </c>
      <c r="J25" s="11">
        <f>SUM(J26:J27)</f>
        <v>0</v>
      </c>
      <c r="K25" s="57">
        <f>SUM(K26:K27)</f>
        <v>0</v>
      </c>
    </row>
    <row r="26" spans="2:11" ht="24.75" customHeight="1">
      <c r="B26" s="21"/>
      <c r="C26" s="25" t="s">
        <v>53</v>
      </c>
      <c r="D26" s="92"/>
      <c r="E26" s="92"/>
      <c r="F26" s="92"/>
      <c r="G26" s="10">
        <f>SUM(H26:I26)</f>
        <v>19584</v>
      </c>
      <c r="H26" s="42">
        <v>4187</v>
      </c>
      <c r="I26" s="10">
        <v>15397</v>
      </c>
      <c r="J26" s="10">
        <v>0</v>
      </c>
      <c r="K26" s="58">
        <v>0</v>
      </c>
    </row>
    <row r="27" spans="2:11" ht="15" customHeight="1">
      <c r="B27" s="23"/>
      <c r="C27" s="26" t="s">
        <v>54</v>
      </c>
      <c r="D27" s="93"/>
      <c r="E27" s="93"/>
      <c r="F27" s="93"/>
      <c r="G27" s="59">
        <f>SUM(H27:I27)</f>
        <v>3456</v>
      </c>
      <c r="H27" s="60">
        <v>739</v>
      </c>
      <c r="I27" s="59">
        <v>2717</v>
      </c>
      <c r="J27" s="59">
        <v>0</v>
      </c>
      <c r="K27" s="61">
        <v>0</v>
      </c>
    </row>
    <row r="28" spans="2:11" ht="24" customHeight="1">
      <c r="B28" s="20" t="s">
        <v>32</v>
      </c>
      <c r="C28" s="80" t="s">
        <v>76</v>
      </c>
      <c r="D28" s="20" t="s">
        <v>27</v>
      </c>
      <c r="E28" s="20">
        <v>2008</v>
      </c>
      <c r="F28" s="20">
        <v>2014</v>
      </c>
      <c r="G28" s="71">
        <v>760154</v>
      </c>
      <c r="H28" s="72"/>
      <c r="I28" s="71">
        <v>23850</v>
      </c>
      <c r="J28" s="71">
        <v>0</v>
      </c>
      <c r="K28" s="71">
        <v>0</v>
      </c>
    </row>
    <row r="29" spans="2:11" ht="24" customHeight="1">
      <c r="B29" s="35" t="s">
        <v>68</v>
      </c>
      <c r="C29" s="75" t="s">
        <v>69</v>
      </c>
      <c r="D29" s="95" t="s">
        <v>70</v>
      </c>
      <c r="E29" s="83">
        <v>2014</v>
      </c>
      <c r="F29" s="86">
        <v>2015</v>
      </c>
      <c r="G29" s="38">
        <f>SUM(I29:J29)</f>
        <v>906301</v>
      </c>
      <c r="H29" s="43"/>
      <c r="I29" s="33">
        <f>SUM(I30:I31)</f>
        <v>421207</v>
      </c>
      <c r="J29" s="33">
        <f>SUM(J30:J31)</f>
        <v>485094</v>
      </c>
      <c r="K29" s="33">
        <f>SUM(K30:K31)</f>
        <v>485094</v>
      </c>
    </row>
    <row r="30" spans="2:11" ht="24" customHeight="1">
      <c r="B30" s="21"/>
      <c r="C30" s="19" t="s">
        <v>53</v>
      </c>
      <c r="D30" s="96"/>
      <c r="E30" s="84"/>
      <c r="F30" s="87"/>
      <c r="G30" s="33">
        <f>SUM(I30:J30)</f>
        <v>770356</v>
      </c>
      <c r="H30" s="43"/>
      <c r="I30" s="33">
        <v>358026</v>
      </c>
      <c r="J30" s="33">
        <v>412330</v>
      </c>
      <c r="K30" s="33">
        <f>SUM(J30)</f>
        <v>412330</v>
      </c>
    </row>
    <row r="31" spans="2:11" ht="15" customHeight="1">
      <c r="B31" s="23"/>
      <c r="C31" s="76" t="s">
        <v>55</v>
      </c>
      <c r="D31" s="97"/>
      <c r="E31" s="85"/>
      <c r="F31" s="88"/>
      <c r="G31" s="33">
        <f>SUM(I31:J31)</f>
        <v>135945</v>
      </c>
      <c r="H31" s="43"/>
      <c r="I31" s="33">
        <v>63181</v>
      </c>
      <c r="J31" s="33">
        <v>72764</v>
      </c>
      <c r="K31" s="33">
        <f>SUM(J31)</f>
        <v>72764</v>
      </c>
    </row>
    <row r="32" spans="2:11" ht="24.75" customHeight="1">
      <c r="B32" s="73" t="s">
        <v>33</v>
      </c>
      <c r="C32" s="94" t="s">
        <v>14</v>
      </c>
      <c r="D32" s="94"/>
      <c r="E32" s="94"/>
      <c r="F32" s="94"/>
      <c r="G32" s="74">
        <f>SUM(G33,G38)</f>
        <v>23512020</v>
      </c>
      <c r="H32" s="74">
        <f>SUM(H33,H38)</f>
        <v>5150590</v>
      </c>
      <c r="I32" s="74">
        <f>SUM(I33,I38)</f>
        <v>17049116</v>
      </c>
      <c r="J32" s="74">
        <f>SUM(J33,J38)</f>
        <v>5554811</v>
      </c>
      <c r="K32" s="74">
        <f>SUM(K33,K38)</f>
        <v>5554811</v>
      </c>
    </row>
    <row r="33" spans="2:11" ht="24" customHeight="1">
      <c r="B33" s="3" t="s">
        <v>34</v>
      </c>
      <c r="C33" s="4" t="s">
        <v>35</v>
      </c>
      <c r="D33" s="99" t="s">
        <v>67</v>
      </c>
      <c r="E33" s="99">
        <v>2012</v>
      </c>
      <c r="F33" s="99">
        <v>2015</v>
      </c>
      <c r="G33" s="10">
        <f>SUM(G34:G37)</f>
        <v>15600680</v>
      </c>
      <c r="H33" s="10">
        <f>SUM(H34:H37)</f>
        <v>3620589</v>
      </c>
      <c r="I33" s="10">
        <f>SUM(I34:I35)</f>
        <v>9227331</v>
      </c>
      <c r="J33" s="10">
        <f>SUM(J34:J35)</f>
        <v>5554811</v>
      </c>
      <c r="K33" s="10">
        <f>SUM(K34:K35)</f>
        <v>5554811</v>
      </c>
    </row>
    <row r="34" spans="2:11" ht="30" customHeight="1">
      <c r="B34" s="21"/>
      <c r="C34" s="27" t="s">
        <v>53</v>
      </c>
      <c r="D34" s="92"/>
      <c r="E34" s="92"/>
      <c r="F34" s="92"/>
      <c r="G34" s="10">
        <v>9212586</v>
      </c>
      <c r="H34" s="42">
        <v>2896471</v>
      </c>
      <c r="I34" s="10">
        <v>5498692</v>
      </c>
      <c r="J34" s="10">
        <v>3357419</v>
      </c>
      <c r="K34" s="10">
        <f>SUM(J34)</f>
        <v>3357419</v>
      </c>
    </row>
    <row r="35" spans="2:11" ht="15" customHeight="1">
      <c r="B35" s="22"/>
      <c r="C35" s="27" t="s">
        <v>59</v>
      </c>
      <c r="D35" s="92"/>
      <c r="E35" s="92"/>
      <c r="F35" s="92"/>
      <c r="G35" s="10">
        <v>6209031</v>
      </c>
      <c r="H35" s="42">
        <v>685378</v>
      </c>
      <c r="I35" s="10">
        <v>3728639</v>
      </c>
      <c r="J35" s="10">
        <v>2197392</v>
      </c>
      <c r="K35" s="10">
        <f>SUM(J35)</f>
        <v>2197392</v>
      </c>
    </row>
    <row r="36" spans="2:11" ht="15" customHeight="1" hidden="1">
      <c r="B36" s="22"/>
      <c r="C36" s="27" t="s">
        <v>60</v>
      </c>
      <c r="D36" s="92"/>
      <c r="E36" s="92"/>
      <c r="F36" s="92"/>
      <c r="G36" s="10">
        <v>0</v>
      </c>
      <c r="H36" s="42">
        <v>38740</v>
      </c>
      <c r="I36" s="10">
        <v>0</v>
      </c>
      <c r="J36" s="10">
        <v>0</v>
      </c>
      <c r="K36" s="10">
        <f>SUM(J36)</f>
        <v>0</v>
      </c>
    </row>
    <row r="37" spans="2:11" ht="15" customHeight="1" hidden="1">
      <c r="B37" s="23"/>
      <c r="C37" s="27" t="s">
        <v>61</v>
      </c>
      <c r="D37" s="100"/>
      <c r="E37" s="100"/>
      <c r="F37" s="100"/>
      <c r="G37" s="10">
        <v>179063</v>
      </c>
      <c r="H37" s="42">
        <v>0</v>
      </c>
      <c r="I37" s="10">
        <v>34000</v>
      </c>
      <c r="J37" s="10">
        <v>94618</v>
      </c>
      <c r="K37" s="10">
        <f>SUM(J37)</f>
        <v>94618</v>
      </c>
    </row>
    <row r="38" spans="2:11" ht="39.75" customHeight="1">
      <c r="B38" s="35" t="s">
        <v>36</v>
      </c>
      <c r="C38" s="77" t="s">
        <v>37</v>
      </c>
      <c r="D38" s="99" t="s">
        <v>66</v>
      </c>
      <c r="E38" s="99">
        <v>2012</v>
      </c>
      <c r="F38" s="99">
        <v>2014</v>
      </c>
      <c r="G38" s="10">
        <f>SUM(G39:G41)</f>
        <v>7911340</v>
      </c>
      <c r="H38" s="10">
        <f>SUM(H39:H41)</f>
        <v>1530001</v>
      </c>
      <c r="I38" s="10">
        <f>SUM(I39:I41)</f>
        <v>7821785</v>
      </c>
      <c r="J38" s="10">
        <f>SUM(J39:J41)</f>
        <v>0</v>
      </c>
      <c r="K38" s="10">
        <f>SUM(K39:K41)</f>
        <v>0</v>
      </c>
    </row>
    <row r="39" spans="2:11" ht="27.75" customHeight="1">
      <c r="B39" s="20"/>
      <c r="C39" s="27" t="s">
        <v>53</v>
      </c>
      <c r="D39" s="92"/>
      <c r="E39" s="92"/>
      <c r="F39" s="92"/>
      <c r="G39" s="10">
        <v>4904446</v>
      </c>
      <c r="H39" s="42">
        <v>995550</v>
      </c>
      <c r="I39" s="10">
        <v>4904446</v>
      </c>
      <c r="J39" s="10">
        <v>0</v>
      </c>
      <c r="K39" s="10">
        <f>SUM(J39)</f>
        <v>0</v>
      </c>
    </row>
    <row r="40" spans="2:11" ht="15" customHeight="1">
      <c r="B40" s="20"/>
      <c r="C40" s="46" t="s">
        <v>71</v>
      </c>
      <c r="D40" s="92"/>
      <c r="E40" s="92"/>
      <c r="F40" s="92"/>
      <c r="G40" s="10">
        <v>1508539</v>
      </c>
      <c r="H40" s="42">
        <v>534451</v>
      </c>
      <c r="I40" s="10">
        <v>1418984</v>
      </c>
      <c r="J40" s="10">
        <v>0</v>
      </c>
      <c r="K40" s="10">
        <f>SUM(J40)</f>
        <v>0</v>
      </c>
    </row>
    <row r="41" spans="2:11" ht="15" customHeight="1">
      <c r="B41" s="20"/>
      <c r="C41" s="46" t="s">
        <v>72</v>
      </c>
      <c r="D41" s="100"/>
      <c r="E41" s="100"/>
      <c r="F41" s="100"/>
      <c r="G41" s="10">
        <v>1498355</v>
      </c>
      <c r="H41" s="42">
        <v>0</v>
      </c>
      <c r="I41" s="10">
        <v>1498355</v>
      </c>
      <c r="J41" s="10">
        <v>0</v>
      </c>
      <c r="K41" s="10">
        <f>SUM(J41)</f>
        <v>0</v>
      </c>
    </row>
    <row r="42" spans="2:11" ht="24.75" customHeight="1">
      <c r="B42" s="17" t="s">
        <v>38</v>
      </c>
      <c r="C42" s="90" t="s">
        <v>39</v>
      </c>
      <c r="D42" s="90"/>
      <c r="E42" s="90"/>
      <c r="F42" s="90"/>
      <c r="G42" s="18">
        <v>0</v>
      </c>
      <c r="H42" s="41"/>
      <c r="I42" s="18">
        <v>0</v>
      </c>
      <c r="J42" s="18">
        <v>0</v>
      </c>
      <c r="K42" s="18">
        <v>0</v>
      </c>
    </row>
    <row r="43" spans="2:11" ht="19.5" customHeight="1">
      <c r="B43" s="2" t="s">
        <v>40</v>
      </c>
      <c r="C43" s="89" t="s">
        <v>12</v>
      </c>
      <c r="D43" s="89"/>
      <c r="E43" s="89"/>
      <c r="F43" s="89"/>
      <c r="G43" s="9">
        <v>0</v>
      </c>
      <c r="H43" s="40"/>
      <c r="I43" s="9">
        <v>0</v>
      </c>
      <c r="J43" s="9">
        <v>0</v>
      </c>
      <c r="K43" s="9">
        <v>0</v>
      </c>
    </row>
    <row r="44" spans="2:11" ht="19.5" customHeight="1">
      <c r="B44" s="2" t="s">
        <v>41</v>
      </c>
      <c r="C44" s="89" t="s">
        <v>14</v>
      </c>
      <c r="D44" s="89"/>
      <c r="E44" s="89"/>
      <c r="F44" s="89"/>
      <c r="G44" s="9">
        <v>0</v>
      </c>
      <c r="H44" s="40"/>
      <c r="I44" s="9">
        <v>0</v>
      </c>
      <c r="J44" s="9">
        <v>0</v>
      </c>
      <c r="K44" s="9">
        <v>0</v>
      </c>
    </row>
    <row r="45" spans="2:11" ht="24.75" customHeight="1">
      <c r="B45" s="17" t="s">
        <v>42</v>
      </c>
      <c r="C45" s="90" t="s">
        <v>65</v>
      </c>
      <c r="D45" s="90"/>
      <c r="E45" s="90"/>
      <c r="F45" s="90"/>
      <c r="G45" s="18">
        <f>SUM(G46:G47)</f>
        <v>4053242</v>
      </c>
      <c r="H45" s="18">
        <f>SUM(H46:H47)</f>
        <v>895185</v>
      </c>
      <c r="I45" s="18">
        <f>SUM(I46:I47)</f>
        <v>1819082</v>
      </c>
      <c r="J45" s="18">
        <f>SUM(J46:J47)</f>
        <v>1338975</v>
      </c>
      <c r="K45" s="18">
        <f>SUM(K46:K47)</f>
        <v>1338975</v>
      </c>
    </row>
    <row r="46" spans="2:11" ht="18" customHeight="1">
      <c r="B46" s="2" t="s">
        <v>43</v>
      </c>
      <c r="C46" s="89" t="s">
        <v>12</v>
      </c>
      <c r="D46" s="89"/>
      <c r="E46" s="89"/>
      <c r="F46" s="89"/>
      <c r="G46" s="9">
        <v>0</v>
      </c>
      <c r="H46" s="40"/>
      <c r="I46" s="9">
        <v>0</v>
      </c>
      <c r="J46" s="9">
        <v>0</v>
      </c>
      <c r="K46" s="9">
        <v>0</v>
      </c>
    </row>
    <row r="47" spans="2:11" ht="18" customHeight="1">
      <c r="B47" s="62" t="s">
        <v>44</v>
      </c>
      <c r="C47" s="103" t="s">
        <v>14</v>
      </c>
      <c r="D47" s="103"/>
      <c r="E47" s="103"/>
      <c r="F47" s="103"/>
      <c r="G47" s="63">
        <f>SUM(G48,G51,G53)</f>
        <v>4053242</v>
      </c>
      <c r="H47" s="63">
        <f>SUM(H48,H51,H53)</f>
        <v>895185</v>
      </c>
      <c r="I47" s="63">
        <f>SUM(I48,I51,I53)</f>
        <v>1819082</v>
      </c>
      <c r="J47" s="63">
        <f>SUM(J48,J51,J53)</f>
        <v>1338975</v>
      </c>
      <c r="K47" s="64">
        <f>SUM(K48,K51,K53)</f>
        <v>1338975</v>
      </c>
    </row>
    <row r="48" spans="2:11" ht="37.5" customHeight="1">
      <c r="B48" s="15" t="s">
        <v>45</v>
      </c>
      <c r="C48" s="79" t="s">
        <v>46</v>
      </c>
      <c r="D48" s="83" t="s">
        <v>64</v>
      </c>
      <c r="E48" s="83">
        <v>2013</v>
      </c>
      <c r="F48" s="83">
        <v>2015</v>
      </c>
      <c r="G48" s="33">
        <f>SUM(G49:G50)</f>
        <v>2021838</v>
      </c>
      <c r="H48" s="33">
        <f>SUM(H49:H50)</f>
        <v>25338</v>
      </c>
      <c r="I48" s="33">
        <f>SUM(I49:I50)</f>
        <v>657525</v>
      </c>
      <c r="J48" s="33">
        <f>SUM(J49:J50)</f>
        <v>1338975</v>
      </c>
      <c r="K48" s="33">
        <f>SUM(K49:K50)</f>
        <v>1338975</v>
      </c>
    </row>
    <row r="49" spans="1:11" ht="15" customHeight="1">
      <c r="A49" s="1"/>
      <c r="B49" s="30"/>
      <c r="C49" s="28" t="s">
        <v>62</v>
      </c>
      <c r="D49" s="84"/>
      <c r="E49" s="84"/>
      <c r="F49" s="84"/>
      <c r="G49" s="47">
        <f>SUM(H49:J49)</f>
        <v>766100</v>
      </c>
      <c r="H49" s="48"/>
      <c r="I49" s="47">
        <v>231300</v>
      </c>
      <c r="J49" s="47">
        <v>534800</v>
      </c>
      <c r="K49" s="47">
        <f>SUM(J49)</f>
        <v>534800</v>
      </c>
    </row>
    <row r="50" spans="1:11" ht="15" customHeight="1">
      <c r="A50" s="1"/>
      <c r="B50" s="31"/>
      <c r="C50" s="29" t="s">
        <v>55</v>
      </c>
      <c r="D50" s="85"/>
      <c r="E50" s="85"/>
      <c r="F50" s="85"/>
      <c r="G50" s="47">
        <f>SUM(H50:J50)</f>
        <v>1255738</v>
      </c>
      <c r="H50" s="48">
        <v>25338</v>
      </c>
      <c r="I50" s="47">
        <v>426225</v>
      </c>
      <c r="J50" s="47">
        <v>804175</v>
      </c>
      <c r="K50" s="47">
        <f>SUM(J50)</f>
        <v>804175</v>
      </c>
    </row>
    <row r="51" spans="2:11" ht="27.75" customHeight="1">
      <c r="B51" s="35" t="s">
        <v>47</v>
      </c>
      <c r="C51" s="70" t="s">
        <v>48</v>
      </c>
      <c r="D51" s="91" t="s">
        <v>67</v>
      </c>
      <c r="E51" s="91">
        <v>2013</v>
      </c>
      <c r="F51" s="91">
        <v>2014</v>
      </c>
      <c r="G51" s="11">
        <f>SUM(G52)</f>
        <v>176765</v>
      </c>
      <c r="H51" s="11">
        <f>SUM(H52)</f>
        <v>6765</v>
      </c>
      <c r="I51" s="11">
        <f>SUM(I52)</f>
        <v>170000</v>
      </c>
      <c r="J51" s="11">
        <f>SUM(J52)</f>
        <v>0</v>
      </c>
      <c r="K51" s="57">
        <f>SUM(K52)</f>
        <v>0</v>
      </c>
    </row>
    <row r="52" spans="2:11" ht="15" customHeight="1">
      <c r="B52" s="35"/>
      <c r="C52" s="34" t="s">
        <v>55</v>
      </c>
      <c r="D52" s="93"/>
      <c r="E52" s="93"/>
      <c r="F52" s="101"/>
      <c r="G52" s="33">
        <f>SUM(H52:J52)</f>
        <v>176765</v>
      </c>
      <c r="H52" s="43">
        <v>6765</v>
      </c>
      <c r="I52" s="33">
        <v>170000</v>
      </c>
      <c r="J52" s="33">
        <v>0</v>
      </c>
      <c r="K52" s="33">
        <f>SUM(J52)</f>
        <v>0</v>
      </c>
    </row>
    <row r="53" spans="2:11" ht="30" customHeight="1">
      <c r="B53" s="15" t="s">
        <v>49</v>
      </c>
      <c r="C53" s="6" t="s">
        <v>50</v>
      </c>
      <c r="D53" s="104" t="s">
        <v>64</v>
      </c>
      <c r="E53" s="83">
        <v>2012</v>
      </c>
      <c r="F53" s="83">
        <v>2014</v>
      </c>
      <c r="G53" s="37">
        <f>SUM(G54:G55)</f>
        <v>1854639</v>
      </c>
      <c r="H53" s="37">
        <f>SUM(H54:H55)</f>
        <v>863082</v>
      </c>
      <c r="I53" s="37">
        <f>SUM(I54:I55)</f>
        <v>991557</v>
      </c>
      <c r="J53" s="37">
        <f>SUM(J54:J55)</f>
        <v>0</v>
      </c>
      <c r="K53" s="37">
        <f>SUM(K54:K55)</f>
        <v>0</v>
      </c>
    </row>
    <row r="54" spans="2:11" ht="15" customHeight="1">
      <c r="B54" s="21"/>
      <c r="C54" s="36" t="s">
        <v>63</v>
      </c>
      <c r="D54" s="105"/>
      <c r="E54" s="84"/>
      <c r="F54" s="84"/>
      <c r="G54" s="38">
        <f>SUM(H54:J54)</f>
        <v>716000</v>
      </c>
      <c r="H54" s="44">
        <v>416000</v>
      </c>
      <c r="I54" s="33">
        <v>300000</v>
      </c>
      <c r="J54" s="33">
        <v>0</v>
      </c>
      <c r="K54" s="33">
        <f>SUM(J54)</f>
        <v>0</v>
      </c>
    </row>
    <row r="55" spans="2:11" ht="15" customHeight="1">
      <c r="B55" s="23"/>
      <c r="C55" s="36" t="s">
        <v>55</v>
      </c>
      <c r="D55" s="106"/>
      <c r="E55" s="85"/>
      <c r="F55" s="85"/>
      <c r="G55" s="38">
        <f>SUM(H55:J55)</f>
        <v>1138639</v>
      </c>
      <c r="H55" s="44">
        <v>447082</v>
      </c>
      <c r="I55" s="33">
        <v>691557</v>
      </c>
      <c r="J55" s="33">
        <v>0</v>
      </c>
      <c r="K55" s="33">
        <f>SUM(J55)</f>
        <v>0</v>
      </c>
    </row>
  </sheetData>
  <sheetProtection/>
  <mergeCells count="49">
    <mergeCell ref="D53:D55"/>
    <mergeCell ref="E53:E55"/>
    <mergeCell ref="F53:F55"/>
    <mergeCell ref="D38:D41"/>
    <mergeCell ref="E38:E41"/>
    <mergeCell ref="F38:F41"/>
    <mergeCell ref="E48:E50"/>
    <mergeCell ref="F48:F50"/>
    <mergeCell ref="D51:D52"/>
    <mergeCell ref="E51:E52"/>
    <mergeCell ref="F51:F52"/>
    <mergeCell ref="C6:K6"/>
    <mergeCell ref="D15:D18"/>
    <mergeCell ref="E15:E18"/>
    <mergeCell ref="F15:F18"/>
    <mergeCell ref="D21:D23"/>
    <mergeCell ref="E21:E23"/>
    <mergeCell ref="F21:F23"/>
    <mergeCell ref="D48:D50"/>
    <mergeCell ref="C47:F47"/>
    <mergeCell ref="B5:K5"/>
    <mergeCell ref="D33:D37"/>
    <mergeCell ref="E33:E37"/>
    <mergeCell ref="F33:F37"/>
    <mergeCell ref="C14:F14"/>
    <mergeCell ref="C13:F13"/>
    <mergeCell ref="C12:F12"/>
    <mergeCell ref="C11:F11"/>
    <mergeCell ref="K7:K8"/>
    <mergeCell ref="C10:F10"/>
    <mergeCell ref="C46:F46"/>
    <mergeCell ref="C45:F45"/>
    <mergeCell ref="C44:F44"/>
    <mergeCell ref="D25:D27"/>
    <mergeCell ref="E25:E27"/>
    <mergeCell ref="F25:F27"/>
    <mergeCell ref="C43:F43"/>
    <mergeCell ref="C42:F42"/>
    <mergeCell ref="C32:F32"/>
    <mergeCell ref="D29:D31"/>
    <mergeCell ref="J7:J8"/>
    <mergeCell ref="B7:B8"/>
    <mergeCell ref="C7:C8"/>
    <mergeCell ref="D7:D8"/>
    <mergeCell ref="E7:F7"/>
    <mergeCell ref="E29:E31"/>
    <mergeCell ref="F29:F31"/>
    <mergeCell ref="G7:G8"/>
    <mergeCell ref="I7:I8"/>
  </mergeCells>
  <printOptions/>
  <pageMargins left="0.5905511811023623" right="0.5905511811023623" top="0.6692913385826772" bottom="0.5905511811023623" header="0.5118110236220472" footer="0.37"/>
  <pageSetup horizontalDpi="600" verticalDpi="600" orientation="landscape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dkudzinow</cp:lastModifiedBy>
  <cp:lastPrinted>2014-09-25T08:43:00Z</cp:lastPrinted>
  <dcterms:modified xsi:type="dcterms:W3CDTF">2014-09-25T08:43:04Z</dcterms:modified>
  <cp:category/>
  <cp:version/>
  <cp:contentType/>
  <cp:contentStatus/>
</cp:coreProperties>
</file>