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65" windowHeight="8820" activeTab="0"/>
  </bookViews>
  <sheets>
    <sheet name="ZAŁĄCZNIK" sheetId="1" r:id="rId1"/>
  </sheets>
  <definedNames/>
  <calcPr fullCalcOnLoad="1"/>
</workbook>
</file>

<file path=xl/sharedStrings.xml><?xml version="1.0" encoding="utf-8"?>
<sst xmlns="http://schemas.openxmlformats.org/spreadsheetml/2006/main" count="44" uniqueCount="39">
  <si>
    <t>L.p.</t>
  </si>
  <si>
    <t>WYSZCZEGÓLNIENIE</t>
  </si>
  <si>
    <t>% WYKONANIA</t>
  </si>
  <si>
    <t>1.</t>
  </si>
  <si>
    <t>2.</t>
  </si>
  <si>
    <t>w tym:</t>
  </si>
  <si>
    <t>WYDATKI OGÓŁEM</t>
  </si>
  <si>
    <t>-</t>
  </si>
  <si>
    <t>DOCHODY OGÓŁEM</t>
  </si>
  <si>
    <t>a)</t>
  </si>
  <si>
    <t>b)</t>
  </si>
  <si>
    <t>c)</t>
  </si>
  <si>
    <t>d)</t>
  </si>
  <si>
    <t>e)</t>
  </si>
  <si>
    <t>f)</t>
  </si>
  <si>
    <t>Dotacje na zadania zlecone</t>
  </si>
  <si>
    <t>Subwencje ogólne</t>
  </si>
  <si>
    <t>Dotacje na zadania własne</t>
  </si>
  <si>
    <t>Dotacje otrzymane na podstawie porozumień między j. s. t.</t>
  </si>
  <si>
    <t>Pozostałe dochody</t>
  </si>
  <si>
    <t xml:space="preserve"> Wydatki bieżące, w tym:</t>
  </si>
  <si>
    <t>Wynagrodzenia i pochodne</t>
  </si>
  <si>
    <t>Dotacje przekazywane innym jednostkom na podstawie podpisanych porozumień</t>
  </si>
  <si>
    <t xml:space="preserve">DEFICYT (-)                                                       NADWYŻKA BUDŻETOWA (+)    </t>
  </si>
  <si>
    <t>REALIZACJA BUDŻETU POWIATU IŁAWSKIEGO</t>
  </si>
  <si>
    <t xml:space="preserve">                     Załącznik </t>
  </si>
  <si>
    <t>Wydatki majątkowe, w tym:</t>
  </si>
  <si>
    <t>Dotacje otrzymane z funduszy celowych na realizację zadań bieżących jednostek sektora finansów publicznych</t>
  </si>
  <si>
    <t xml:space="preserve">Pozostałe dotacje </t>
  </si>
  <si>
    <t>g)</t>
  </si>
  <si>
    <t>Dotacje z tytułu pomocy finansowej udzielanej między jednostkami samorządu terytorialnego na dofinansowanie własnych bieżących, zadań inwestycyjnych i zakupów inwestycyjnych</t>
  </si>
  <si>
    <t>Środki pozyskane z funduszy europejskich</t>
  </si>
  <si>
    <t>h)</t>
  </si>
  <si>
    <t xml:space="preserve"> -</t>
  </si>
  <si>
    <t>PLAN NA ROK 2014 po zmianach</t>
  </si>
  <si>
    <t>WYKONANIE NA DZIEŃ 30.06.2014</t>
  </si>
  <si>
    <r>
      <t>NA DZIEŃ 30 CZERWCA 2014 ROKU</t>
    </r>
    <r>
      <rPr>
        <i/>
        <sz val="14"/>
        <rFont val="Times New Roman"/>
        <family val="1"/>
      </rPr>
      <t xml:space="preserve"> </t>
    </r>
  </si>
  <si>
    <t xml:space="preserve">                                      z dnia 29 lipca 2014 roku</t>
  </si>
  <si>
    <t xml:space="preserve">                                      do Uchwały Zarządu Powiatu Nr 215/948/14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</si>
</sst>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_(* #,##0.00_);_(* \(#,##0.00\);_(* &quot;-&quot;??_);_(@_)"/>
    <numFmt numFmtId="168" formatCode="_(* #,##0_);_(* \(#,##0\);_(* &quot;-&quot;_);_(@_)"/>
    <numFmt numFmtId="169" formatCode="_(&quot;$&quot;* #,##0.00_);_(&quot;$&quot;* \(#,##0.00\);_(&quot;$&quot;* &quot;-&quot;??_);_(@_)"/>
    <numFmt numFmtId="170" formatCode="_(&quot;$&quot;* #,##0_);_(&quot;$&quot;* \(#,##0\);_(&quot;$&quot;* &quot;-&quot;_);_(@_)"/>
    <numFmt numFmtId="171" formatCode="#,##0.0"/>
    <numFmt numFmtId="172" formatCode="#,##0.000"/>
    <numFmt numFmtId="173" formatCode="#,##0.0000"/>
    <numFmt numFmtId="174" formatCode="#,##0.00000"/>
    <numFmt numFmtId="175" formatCode="#,##0.000000"/>
    <numFmt numFmtId="176" formatCode="#,##0.0000000"/>
    <numFmt numFmtId="177" formatCode="#,##0.00000000"/>
    <numFmt numFmtId="178" formatCode="#,##0.000000000"/>
    <numFmt numFmtId="179" formatCode="#,##0.0000000000"/>
    <numFmt numFmtId="180" formatCode="0.0%"/>
    <numFmt numFmtId="181" formatCode="0.000%"/>
    <numFmt numFmtId="182" formatCode="[$€-2]\ #,##0.00_);[Red]\([$€-2]\ #,##0.00\)"/>
  </numFmts>
  <fonts count="15">
    <font>
      <sz val="10"/>
      <name val="Arial CE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10"/>
      <name val="Arial CE"/>
      <family val="0"/>
    </font>
    <font>
      <sz val="9"/>
      <color indexed="10"/>
      <name val="Arial CE"/>
      <family val="0"/>
    </font>
    <font>
      <sz val="11"/>
      <color indexed="10"/>
      <name val="Arial CE"/>
      <family val="2"/>
    </font>
    <font>
      <sz val="14"/>
      <name val="Times New Roman"/>
      <family val="1"/>
    </font>
    <font>
      <sz val="10.5"/>
      <name val="Bookman Old Style"/>
      <family val="1"/>
    </font>
    <font>
      <i/>
      <sz val="14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 indent="1"/>
    </xf>
    <xf numFmtId="4" fontId="2" fillId="0" borderId="1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horizontal="left" vertical="center" wrapText="1" indent="1"/>
    </xf>
    <xf numFmtId="4" fontId="3" fillId="0" borderId="1" xfId="0" applyNumberFormat="1" applyFont="1" applyBorder="1" applyAlignment="1">
      <alignment horizontal="right" vertical="center" wrapText="1"/>
    </xf>
    <xf numFmtId="4" fontId="3" fillId="0" borderId="3" xfId="0" applyNumberFormat="1" applyFont="1" applyBorder="1" applyAlignment="1">
      <alignment horizontal="right" vertical="center" wrapText="1"/>
    </xf>
    <xf numFmtId="4" fontId="4" fillId="0" borderId="3" xfId="0" applyNumberFormat="1" applyFont="1" applyFill="1" applyBorder="1" applyAlignment="1">
      <alignment horizontal="right" vertical="center" wrapText="1"/>
    </xf>
    <xf numFmtId="4" fontId="4" fillId="0" borderId="4" xfId="0" applyNumberFormat="1" applyFont="1" applyFill="1" applyBorder="1" applyAlignment="1">
      <alignment horizontal="right" vertical="center" wrapText="1"/>
    </xf>
    <xf numFmtId="4" fontId="4" fillId="0" borderId="5" xfId="0" applyNumberFormat="1" applyFont="1" applyFill="1" applyBorder="1" applyAlignment="1">
      <alignment horizontal="right" vertical="center" wrapText="1"/>
    </xf>
    <xf numFmtId="0" fontId="4" fillId="0" borderId="4" xfId="0" applyFont="1" applyFill="1" applyBorder="1" applyAlignment="1">
      <alignment horizontal="left" vertical="center" wrapText="1" inden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 indent="1"/>
    </xf>
    <xf numFmtId="4" fontId="3" fillId="0" borderId="1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left" vertical="center" wrapText="1" indent="1"/>
    </xf>
    <xf numFmtId="4" fontId="4" fillId="0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4" fontId="8" fillId="0" borderId="0" xfId="0" applyNumberFormat="1" applyFont="1" applyAlignment="1">
      <alignment vertical="center"/>
    </xf>
    <xf numFmtId="0" fontId="8" fillId="0" borderId="0" xfId="0" applyFont="1" applyFill="1" applyAlignment="1">
      <alignment vertical="center"/>
    </xf>
    <xf numFmtId="4" fontId="8" fillId="0" borderId="0" xfId="0" applyNumberFormat="1" applyFont="1" applyFill="1" applyAlignment="1">
      <alignment vertical="center"/>
    </xf>
    <xf numFmtId="0" fontId="4" fillId="0" borderId="4" xfId="0" applyFont="1" applyFill="1" applyBorder="1" applyAlignment="1">
      <alignment horizontal="center" vertical="center" wrapText="1"/>
    </xf>
    <xf numFmtId="10" fontId="10" fillId="0" borderId="0" xfId="0" applyNumberFormat="1" applyFont="1" applyAlignment="1">
      <alignment horizontal="right"/>
    </xf>
    <xf numFmtId="10" fontId="4" fillId="0" borderId="4" xfId="0" applyNumberFormat="1" applyFont="1" applyBorder="1" applyAlignment="1">
      <alignment horizontal="center" vertical="center" wrapText="1"/>
    </xf>
    <xf numFmtId="10" fontId="3" fillId="0" borderId="1" xfId="0" applyNumberFormat="1" applyFont="1" applyFill="1" applyBorder="1" applyAlignment="1">
      <alignment horizontal="center" vertical="center" wrapText="1"/>
    </xf>
    <xf numFmtId="10" fontId="8" fillId="0" borderId="0" xfId="0" applyNumberFormat="1" applyFont="1" applyAlignment="1">
      <alignment vertical="center"/>
    </xf>
    <xf numFmtId="10" fontId="2" fillId="0" borderId="1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right" vertical="center" wrapText="1"/>
    </xf>
    <xf numFmtId="4" fontId="4" fillId="0" borderId="6" xfId="0" applyNumberFormat="1" applyFont="1" applyFill="1" applyBorder="1" applyAlignment="1">
      <alignment horizontal="right" vertical="center" wrapText="1"/>
    </xf>
    <xf numFmtId="0" fontId="11" fillId="0" borderId="0" xfId="0" applyFont="1" applyAlignment="1">
      <alignment/>
    </xf>
    <xf numFmtId="10" fontId="12" fillId="0" borderId="0" xfId="0" applyNumberFormat="1" applyFont="1" applyFill="1" applyAlignment="1">
      <alignment horizontal="right" vertical="center"/>
    </xf>
    <xf numFmtId="10" fontId="12" fillId="0" borderId="0" xfId="0" applyNumberFormat="1" applyFont="1" applyAlignment="1">
      <alignment horizontal="right" vertical="center"/>
    </xf>
    <xf numFmtId="0" fontId="3" fillId="0" borderId="7" xfId="0" applyFont="1" applyFill="1" applyBorder="1" applyAlignment="1">
      <alignment horizontal="left" vertical="center" wrapText="1" indent="1"/>
    </xf>
    <xf numFmtId="0" fontId="4" fillId="0" borderId="8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4" fontId="4" fillId="0" borderId="3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4" fontId="3" fillId="0" borderId="9" xfId="0" applyNumberFormat="1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 wrapText="1"/>
    </xf>
    <xf numFmtId="0" fontId="1" fillId="0" borderId="0" xfId="0" applyFont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workbookViewId="0" topLeftCell="A1">
      <selection activeCell="G15" sqref="G15"/>
    </sheetView>
  </sheetViews>
  <sheetFormatPr defaultColWidth="9.00390625" defaultRowHeight="12.75"/>
  <cols>
    <col min="1" max="1" width="3.875" style="20" bestFit="1" customWidth="1"/>
    <col min="2" max="2" width="34.125" style="21" customWidth="1"/>
    <col min="3" max="3" width="16.25390625" style="22" customWidth="1"/>
    <col min="4" max="4" width="16.125" style="22" customWidth="1"/>
    <col min="5" max="5" width="13.00390625" style="29" customWidth="1"/>
    <col min="6" max="6" width="13.25390625" style="20" customWidth="1"/>
    <col min="7" max="8" width="14.875" style="20" customWidth="1"/>
    <col min="9" max="16384" width="11.625" style="20" customWidth="1"/>
  </cols>
  <sheetData>
    <row r="1" ht="15.75">
      <c r="E1" s="34" t="s">
        <v>25</v>
      </c>
    </row>
    <row r="2" ht="15.75">
      <c r="E2" s="35" t="s">
        <v>38</v>
      </c>
    </row>
    <row r="3" ht="15.75">
      <c r="E3" s="35" t="s">
        <v>37</v>
      </c>
    </row>
    <row r="4" ht="19.5" customHeight="1">
      <c r="E4" s="26"/>
    </row>
    <row r="5" spans="1:5" ht="16.5" customHeight="1">
      <c r="A5" s="54" t="s">
        <v>24</v>
      </c>
      <c r="B5" s="54"/>
      <c r="C5" s="54"/>
      <c r="D5" s="54"/>
      <c r="E5" s="54"/>
    </row>
    <row r="6" spans="1:5" ht="16.5" customHeight="1">
      <c r="A6" s="54" t="s">
        <v>36</v>
      </c>
      <c r="B6" s="54"/>
      <c r="C6" s="54"/>
      <c r="D6" s="54"/>
      <c r="E6" s="54"/>
    </row>
    <row r="8" spans="1:5" ht="38.25" customHeight="1">
      <c r="A8" s="1" t="s">
        <v>0</v>
      </c>
      <c r="B8" s="2" t="s">
        <v>1</v>
      </c>
      <c r="C8" s="5" t="s">
        <v>34</v>
      </c>
      <c r="D8" s="5" t="s">
        <v>35</v>
      </c>
      <c r="E8" s="30" t="s">
        <v>2</v>
      </c>
    </row>
    <row r="9" spans="1:5" ht="19.5" customHeight="1">
      <c r="A9" s="40" t="s">
        <v>3</v>
      </c>
      <c r="B9" s="41" t="s">
        <v>8</v>
      </c>
      <c r="C9" s="6">
        <f>SUM(C11:C19)</f>
        <v>106567270</v>
      </c>
      <c r="D9" s="31">
        <f>SUM(D11:D19)</f>
        <v>54405060.04</v>
      </c>
      <c r="E9" s="42">
        <f>ROUND(D9/C9*100,2)</f>
        <v>51.05</v>
      </c>
    </row>
    <row r="10" spans="1:5" ht="14.25" customHeight="1">
      <c r="A10" s="43"/>
      <c r="B10" s="44" t="s">
        <v>5</v>
      </c>
      <c r="C10" s="45"/>
      <c r="D10" s="46"/>
      <c r="E10" s="27"/>
    </row>
    <row r="11" spans="1:5" ht="19.5" customHeight="1">
      <c r="A11" s="3" t="s">
        <v>9</v>
      </c>
      <c r="B11" s="4" t="s">
        <v>15</v>
      </c>
      <c r="C11" s="8">
        <v>8343042</v>
      </c>
      <c r="D11" s="8">
        <v>4330247</v>
      </c>
      <c r="E11" s="47">
        <f>ROUND(D11/C11*100,2)</f>
        <v>51.9</v>
      </c>
    </row>
    <row r="12" spans="1:5" ht="19.5" customHeight="1">
      <c r="A12" s="3" t="s">
        <v>10</v>
      </c>
      <c r="B12" s="4" t="s">
        <v>16</v>
      </c>
      <c r="C12" s="8">
        <v>51518518</v>
      </c>
      <c r="D12" s="8">
        <v>30946872</v>
      </c>
      <c r="E12" s="47">
        <f aca="true" t="shared" si="0" ref="E12:E19">ROUND(D12/C12*100,2)</f>
        <v>60.07</v>
      </c>
    </row>
    <row r="13" spans="1:5" ht="19.5" customHeight="1">
      <c r="A13" s="3" t="s">
        <v>11</v>
      </c>
      <c r="B13" s="4" t="s">
        <v>17</v>
      </c>
      <c r="C13" s="8">
        <v>5156004</v>
      </c>
      <c r="D13" s="8">
        <v>1915667</v>
      </c>
      <c r="E13" s="47">
        <f t="shared" si="0"/>
        <v>37.15</v>
      </c>
    </row>
    <row r="14" spans="1:5" ht="31.5" customHeight="1">
      <c r="A14" s="3" t="s">
        <v>12</v>
      </c>
      <c r="B14" s="4" t="s">
        <v>18</v>
      </c>
      <c r="C14" s="8">
        <v>229151</v>
      </c>
      <c r="D14" s="8">
        <v>141016</v>
      </c>
      <c r="E14" s="47">
        <f t="shared" si="0"/>
        <v>61.54</v>
      </c>
    </row>
    <row r="15" spans="1:5" ht="67.5" customHeight="1">
      <c r="A15" s="3" t="s">
        <v>13</v>
      </c>
      <c r="B15" s="4" t="s">
        <v>27</v>
      </c>
      <c r="C15" s="8">
        <v>690341</v>
      </c>
      <c r="D15" s="8">
        <v>159041.31</v>
      </c>
      <c r="E15" s="47">
        <f t="shared" si="0"/>
        <v>23.04</v>
      </c>
    </row>
    <row r="16" spans="1:6" ht="21.75" customHeight="1" hidden="1">
      <c r="A16" s="3" t="s">
        <v>14</v>
      </c>
      <c r="B16" s="4" t="s">
        <v>28</v>
      </c>
      <c r="C16" s="8">
        <v>0</v>
      </c>
      <c r="D16" s="8">
        <v>0</v>
      </c>
      <c r="E16" s="47" t="s">
        <v>33</v>
      </c>
      <c r="F16" s="22"/>
    </row>
    <row r="17" spans="1:5" ht="95.25" customHeight="1">
      <c r="A17" s="3" t="s">
        <v>14</v>
      </c>
      <c r="B17" s="4" t="s">
        <v>30</v>
      </c>
      <c r="C17" s="8">
        <v>1224814</v>
      </c>
      <c r="D17" s="8">
        <v>754814.05</v>
      </c>
      <c r="E17" s="47">
        <f t="shared" si="0"/>
        <v>61.63</v>
      </c>
    </row>
    <row r="18" spans="1:5" ht="31.5" customHeight="1">
      <c r="A18" s="3" t="s">
        <v>29</v>
      </c>
      <c r="B18" s="4" t="s">
        <v>31</v>
      </c>
      <c r="C18" s="8">
        <v>16208779</v>
      </c>
      <c r="D18" s="8">
        <v>3983541.68</v>
      </c>
      <c r="E18" s="47">
        <f t="shared" si="0"/>
        <v>24.58</v>
      </c>
    </row>
    <row r="19" spans="1:8" ht="21.75" customHeight="1">
      <c r="A19" s="3" t="s">
        <v>32</v>
      </c>
      <c r="B19" s="7" t="s">
        <v>19</v>
      </c>
      <c r="C19" s="9">
        <v>23196621</v>
      </c>
      <c r="D19" s="8">
        <v>12173860.999999998</v>
      </c>
      <c r="E19" s="47">
        <f t="shared" si="0"/>
        <v>52.48</v>
      </c>
      <c r="G19" s="22"/>
      <c r="H19" s="22"/>
    </row>
    <row r="20" spans="1:5" s="23" customFormat="1" ht="19.5" customHeight="1">
      <c r="A20" s="48" t="s">
        <v>4</v>
      </c>
      <c r="B20" s="49" t="s">
        <v>6</v>
      </c>
      <c r="C20" s="10">
        <f>SUM(C22,C25)</f>
        <v>115369618</v>
      </c>
      <c r="D20" s="32">
        <f>SUM(D22,D25)</f>
        <v>44458515.29</v>
      </c>
      <c r="E20" s="42">
        <f>ROUND(D20/C20*100,2)</f>
        <v>38.54</v>
      </c>
    </row>
    <row r="21" spans="1:5" s="23" customFormat="1" ht="13.5" customHeight="1">
      <c r="A21" s="25"/>
      <c r="B21" s="50" t="s">
        <v>5</v>
      </c>
      <c r="C21" s="11"/>
      <c r="D21" s="12"/>
      <c r="E21" s="46"/>
    </row>
    <row r="22" spans="1:7" s="23" customFormat="1" ht="19.5" customHeight="1">
      <c r="A22" s="37" t="s">
        <v>9</v>
      </c>
      <c r="B22" s="13" t="s">
        <v>20</v>
      </c>
      <c r="C22" s="11">
        <v>88878265</v>
      </c>
      <c r="D22" s="11">
        <v>40984415.22</v>
      </c>
      <c r="E22" s="51">
        <f>ROUND(D22/C22*100,2)</f>
        <v>46.11</v>
      </c>
      <c r="F22" s="24"/>
      <c r="G22" s="24"/>
    </row>
    <row r="23" spans="1:5" s="23" customFormat="1" ht="19.5" customHeight="1">
      <c r="A23" s="38"/>
      <c r="B23" s="36" t="s">
        <v>21</v>
      </c>
      <c r="C23" s="16">
        <v>52924839</v>
      </c>
      <c r="D23" s="16">
        <v>27042512.41</v>
      </c>
      <c r="E23" s="47">
        <f>ROUND(D23/C23*100,2)</f>
        <v>51.1</v>
      </c>
    </row>
    <row r="24" spans="1:5" s="23" customFormat="1" ht="51.75" customHeight="1">
      <c r="A24" s="39"/>
      <c r="B24" s="36" t="s">
        <v>22</v>
      </c>
      <c r="C24" s="16">
        <v>387339</v>
      </c>
      <c r="D24" s="16">
        <v>217306.4</v>
      </c>
      <c r="E24" s="47">
        <f>ROUND(D24/C24*100,2)</f>
        <v>56.1</v>
      </c>
    </row>
    <row r="25" spans="1:5" s="23" customFormat="1" ht="19.5" customHeight="1">
      <c r="A25" s="25" t="s">
        <v>10</v>
      </c>
      <c r="B25" s="17" t="s">
        <v>26</v>
      </c>
      <c r="C25" s="18">
        <v>26491353</v>
      </c>
      <c r="D25" s="18">
        <v>3474100.07</v>
      </c>
      <c r="E25" s="51">
        <f>ROUND(D25/C25*100,2)</f>
        <v>13.11</v>
      </c>
    </row>
    <row r="26" spans="1:5" s="23" customFormat="1" ht="51.75" customHeight="1">
      <c r="A26" s="14"/>
      <c r="B26" s="15" t="s">
        <v>22</v>
      </c>
      <c r="C26" s="16">
        <v>184536</v>
      </c>
      <c r="D26" s="16">
        <v>0</v>
      </c>
      <c r="E26" s="47">
        <f>ROUND(D26/C26*100,2)</f>
        <v>0</v>
      </c>
    </row>
    <row r="27" spans="1:5" s="23" customFormat="1" ht="29.25" customHeight="1">
      <c r="A27" s="52"/>
      <c r="B27" s="53" t="s">
        <v>23</v>
      </c>
      <c r="C27" s="19">
        <f>C9-C20</f>
        <v>-8802348</v>
      </c>
      <c r="D27" s="19">
        <f>D9-D20</f>
        <v>9946544.75</v>
      </c>
      <c r="E27" s="28" t="s">
        <v>7</v>
      </c>
    </row>
    <row r="30" ht="18.75">
      <c r="D30" s="33"/>
    </row>
  </sheetData>
  <mergeCells count="2">
    <mergeCell ref="A5:E5"/>
    <mergeCell ref="A6:E6"/>
  </mergeCells>
  <printOptions/>
  <pageMargins left="0.99" right="0.66" top="0.45" bottom="0.66" header="0.27" footer="0.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Powiatowy Urząd Pracy w Iławie</dc:creator>
  <cp:keywords/>
  <dc:description/>
  <cp:lastModifiedBy>Starostwo Powiatowe Iława</cp:lastModifiedBy>
  <cp:lastPrinted>2014-07-29T06:30:57Z</cp:lastPrinted>
  <dcterms:created xsi:type="dcterms:W3CDTF">2006-07-27T07:17:28Z</dcterms:created>
  <dcterms:modified xsi:type="dcterms:W3CDTF">2014-07-29T06:31:01Z</dcterms:modified>
  <cp:category/>
  <cp:version/>
  <cp:contentType/>
  <cp:contentStatus/>
</cp:coreProperties>
</file>