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50" activeTab="0"/>
  </bookViews>
  <sheets>
    <sheet name="Załącznik nr 3" sheetId="1" r:id="rId1"/>
  </sheets>
  <definedNames>
    <definedName name="_xlnm.Print_Titles" localSheetId="0">'Załącznik nr 3'!$7:$11</definedName>
  </definedNames>
  <calcPr fullCalcOnLoad="1"/>
</workbook>
</file>

<file path=xl/sharedStrings.xml><?xml version="1.0" encoding="utf-8"?>
<sst xmlns="http://schemas.openxmlformats.org/spreadsheetml/2006/main" count="107" uniqueCount="99">
  <si>
    <t>Dział</t>
  </si>
  <si>
    <t>5.</t>
  </si>
  <si>
    <t>6.</t>
  </si>
  <si>
    <t>7.</t>
  </si>
  <si>
    <t>8.</t>
  </si>
  <si>
    <t>Lp.</t>
  </si>
  <si>
    <t>Ogółem</t>
  </si>
  <si>
    <t>Powiatowy Zarząd Dróg w Iławie</t>
  </si>
  <si>
    <t>9.</t>
  </si>
  <si>
    <t>10.</t>
  </si>
  <si>
    <t>TRANSPORT I ŁĄCZNOŚĆ</t>
  </si>
  <si>
    <t>DZIAŁALNOŚĆ USŁUGOWA</t>
  </si>
  <si>
    <t>ADMINISTRACJA PUBLICZNA</t>
  </si>
  <si>
    <t>OŚWIATA I WYCHOWANIE</t>
  </si>
  <si>
    <t>EDUKACYJNA OPIEKA WYCHOWAWCZA</t>
  </si>
  <si>
    <t>18.</t>
  </si>
  <si>
    <t>x</t>
  </si>
  <si>
    <t>15.</t>
  </si>
  <si>
    <t>16.</t>
  </si>
  <si>
    <t>Jednostka organizacyjna realizująca zadanie lub koordynująca program</t>
  </si>
  <si>
    <t>Rozdz.</t>
  </si>
  <si>
    <t>§*</t>
  </si>
  <si>
    <t>Planowane wydatki inwestycyjne roczne</t>
  </si>
  <si>
    <t>Nazwa zadania inwestycyjnego</t>
  </si>
  <si>
    <t>w tym źródła finansowania</t>
  </si>
  <si>
    <t>kredyty
i pożyczki</t>
  </si>
  <si>
    <t>środki wymienione
w art. 5 ust. 1 pkt 2 i 3 u.f.p.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</si>
  <si>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</si>
  <si>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**) - dla inwestycji wykazanych w kol. 6 nie należy wypełniać kol. 7, 8, 9, 10 i 11</t>
  </si>
  <si>
    <t>Zakup kserokopiarki</t>
  </si>
  <si>
    <t>BEZPIECZEŃSTWO PUBLICZNE I OCHRONA PRZECIWPOŻAROWA</t>
  </si>
  <si>
    <t>Zakup sprzętu komputerowego</t>
  </si>
  <si>
    <t>6057
6059</t>
  </si>
  <si>
    <t>A.</t>
  </si>
  <si>
    <t>Budowa Portu Śródlądowego w Iławie</t>
  </si>
  <si>
    <t>OCHRONA ZDROWIA</t>
  </si>
  <si>
    <t>Budowa węzła integracyjnego etap I, w ramach poprawy układu komunikacyjnego w południowo-zachodniej części miasta Iława</t>
  </si>
  <si>
    <t>Rozbudowa i modernizacja obiektu Powiatowego Szpitala w Iławie - pomieszczenia bryły A wraz z zagospodarowaniem przyległego terenu - ETAP I</t>
  </si>
  <si>
    <t>Przebudowa drogi powiatowej Boreczno-Iława na odcinku Iława-Urowo i mostu w Dubie</t>
  </si>
  <si>
    <t>1.</t>
  </si>
  <si>
    <t>2.</t>
  </si>
  <si>
    <t>3.</t>
  </si>
  <si>
    <t>4.</t>
  </si>
  <si>
    <t>11.</t>
  </si>
  <si>
    <t>12.</t>
  </si>
  <si>
    <t>13.</t>
  </si>
  <si>
    <t>14.</t>
  </si>
  <si>
    <t>19.</t>
  </si>
  <si>
    <t>B.</t>
  </si>
  <si>
    <t>Szpital</t>
  </si>
  <si>
    <t>20.</t>
  </si>
  <si>
    <t>21.</t>
  </si>
  <si>
    <t>A.  Dotacje i środki z budżetu państwa (np. Od Wojewody, MEN, UKSiS)</t>
  </si>
  <si>
    <t>B.  Środki i dotacje otrzymane od innych jst oraz innych jednostek zaliczanych do sektora finansów publicznych</t>
  </si>
  <si>
    <t>Remont oraz dostosowanie budynku internatu i terenu Specjalnego Ośrodka Szkolno-Wychowawczego w Kisielicach do potrzeb osób niepełnosprawnych</t>
  </si>
  <si>
    <t>22.</t>
  </si>
  <si>
    <t>23.</t>
  </si>
  <si>
    <t>Agregat prądotwórczy dużej mocy do budynku Starostwa</t>
  </si>
  <si>
    <t>Starostwo Powiatowe 
w Iławie</t>
  </si>
  <si>
    <t xml:space="preserve">                     Załącznik Nr 3</t>
  </si>
  <si>
    <t xml:space="preserve">Zadania inwestycyjne (roczne i wieloletnie) przewidziane do realizacji w 2014 r. </t>
  </si>
  <si>
    <t>Planowane wydatki inwestycyjne wieloletnie przewidziane do realizacji w 2014 r.</t>
  </si>
  <si>
    <t>Przebudowa drogi Kamieniec-Ulnowo w m. Olbrachtówko (poszerzenie do 5,5 m)</t>
  </si>
  <si>
    <t>Przebudowa drogi Tynwałd-Rudzienice (poszerzenie do 5,0 m)</t>
  </si>
  <si>
    <t>Docieplenie budynku przy ul. Kościuszki 33A wraz z ułożeniem nowej nawierzchni planu wokół budynku i wymianą ogrodzenia oraz bramą</t>
  </si>
  <si>
    <t>Przebudowa drogi powiatowej Nr 1329N Boreczno-Iława na odc. dł. 7,2 km Tynwałd-Iława</t>
  </si>
  <si>
    <t>Zakup piaskarko-posypywarki (2 szt.)</t>
  </si>
  <si>
    <t xml:space="preserve">Zakup agregatu prądotwórczego  </t>
  </si>
  <si>
    <t>Zakup kosiarki bijakowej</t>
  </si>
  <si>
    <t>Zakup i montaż urządzeń klimatyzacyjnych</t>
  </si>
  <si>
    <t>Przebudowa przepustu w ciągu drogi powiatowej Nr 1289N w m. Huta</t>
  </si>
  <si>
    <t>Doposażenie instalacji p.poż. w budynku Starostwa</t>
  </si>
  <si>
    <t>Rozbudowa instalacji monitorującej</t>
  </si>
  <si>
    <t>Zakup oprogramowania PWPW - Ośrodki Szkolenia Kierowców</t>
  </si>
  <si>
    <t>Zakup obieraczki do ziemniaków</t>
  </si>
  <si>
    <t>Zespół Szkół Lubawa</t>
  </si>
  <si>
    <t>Przebudowa parkingu (wymiana nawierzchni i przebudowa kanalizacji deszczowej)</t>
  </si>
  <si>
    <t>GOSPODARKA KOMUNALNA I OCHRONA ŚRODOWISKA</t>
  </si>
  <si>
    <t>Zakup samochodu 9 os.typu Transporter</t>
  </si>
  <si>
    <t>24.</t>
  </si>
  <si>
    <t>rok budżetowy 2014 (8+9+10+11)</t>
  </si>
  <si>
    <t>środki pochodzące z innych  źródeł*</t>
  </si>
  <si>
    <t>GOSPODARKA MIESZKANIOWA</t>
  </si>
  <si>
    <t>Wykup prawa użytkowania wieczystego nieruchomości do potrzeb inwestycji "Budowa węzła integracyjnego etap I, w ramach poprawy układu komunikacyjnego w południowo-zachodniej części miasta Iława"</t>
  </si>
  <si>
    <t>17.</t>
  </si>
  <si>
    <t>25.</t>
  </si>
  <si>
    <t>Budowa dźwigu osobowego do potrzeb osób niepełnosprawnych</t>
  </si>
  <si>
    <t>26.</t>
  </si>
  <si>
    <t>27.</t>
  </si>
  <si>
    <t>Przebudowa boiska szkolnego z infrastrukturą towarzyszącą dla potrzeb Uczniowskiego Klubu Sportowego „Budowlanka” przy Zespole Szkół im. Bohaterów Września 1939 Roku w Iławie</t>
  </si>
  <si>
    <t>Starostwo Powiatowe w Iławie</t>
  </si>
  <si>
    <t>Zespół Szkół Ogólnokształcących</t>
  </si>
  <si>
    <t xml:space="preserve">            z dnia 27 lutego 2014 roku</t>
  </si>
  <si>
    <t>Wykup działki zajętej pod drogę powiatową od Gminy Wiejskiej Iława (regulacja stanu prawnego, m. Ząbrowo)</t>
  </si>
  <si>
    <t>Zakup serwera</t>
  </si>
  <si>
    <t>28.</t>
  </si>
  <si>
    <t>29.</t>
  </si>
  <si>
    <t>dochody własne 
j.s.t.</t>
  </si>
  <si>
    <t xml:space="preserve">                                      do Uchwały Rady Powiatu Nr XL/348/14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</si>
</sst>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  <numFmt numFmtId="182" formatCode="[$€-2]\ #,##0.00_);[Red]\([$€-2]\ #,##0.00\)"/>
  </numFmts>
  <fonts count="1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name val="Arial"/>
      <family val="0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2.5"/>
      <name val="Bookman Old Style"/>
      <family val="1"/>
    </font>
    <font>
      <u val="single"/>
      <sz val="11"/>
      <name val="Bookman Old Style"/>
      <family val="1"/>
    </font>
    <font>
      <b/>
      <sz val="11"/>
      <name val="Arial"/>
      <family val="2"/>
    </font>
    <font>
      <sz val="10.5"/>
      <name val="Bookman Old Styl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11" fillId="0" borderId="5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5" fillId="0" borderId="0" xfId="18" applyFont="1">
      <alignment/>
      <protection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8" fillId="0" borderId="8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selection activeCell="P10" sqref="P10"/>
    </sheetView>
  </sheetViews>
  <sheetFormatPr defaultColWidth="9.00390625" defaultRowHeight="12.75"/>
  <cols>
    <col min="1" max="1" width="3.75390625" style="60" customWidth="1"/>
    <col min="2" max="2" width="4.875" style="60" customWidth="1"/>
    <col min="3" max="3" width="6.375" style="60" customWidth="1"/>
    <col min="4" max="4" width="5.875" style="60" customWidth="1"/>
    <col min="5" max="5" width="40.625" style="61" customWidth="1"/>
    <col min="6" max="6" width="15.125" style="62" customWidth="1"/>
    <col min="7" max="7" width="11.375" style="63" customWidth="1"/>
    <col min="8" max="8" width="9.75390625" style="56" customWidth="1"/>
    <col min="9" max="9" width="9.125" style="56" bestFit="1" customWidth="1"/>
    <col min="10" max="10" width="3.625" style="56" customWidth="1"/>
    <col min="11" max="11" width="9.375" style="56" customWidth="1"/>
    <col min="12" max="12" width="13.00390625" style="56" customWidth="1"/>
    <col min="13" max="13" width="18.375" style="60" customWidth="1"/>
    <col min="14" max="14" width="4.25390625" style="56" customWidth="1"/>
    <col min="15" max="15" width="10.125" style="56" bestFit="1" customWidth="1"/>
    <col min="16" max="16384" width="9.125" style="56" customWidth="1"/>
  </cols>
  <sheetData>
    <row r="1" spans="1:17" s="6" customFormat="1" ht="15" customHeight="1">
      <c r="A1" s="9"/>
      <c r="B1" s="9"/>
      <c r="C1" s="9"/>
      <c r="D1" s="9"/>
      <c r="E1" s="20"/>
      <c r="F1" s="8"/>
      <c r="G1" s="48"/>
      <c r="M1" s="111" t="s">
        <v>59</v>
      </c>
      <c r="O1" s="21"/>
      <c r="P1" s="21"/>
      <c r="Q1" s="21"/>
    </row>
    <row r="2" spans="1:17" s="6" customFormat="1" ht="15" customHeight="1">
      <c r="A2" s="9"/>
      <c r="B2" s="53"/>
      <c r="C2" s="9"/>
      <c r="D2" s="9"/>
      <c r="E2" s="20"/>
      <c r="F2" s="8"/>
      <c r="G2" s="48"/>
      <c r="M2" s="112" t="s">
        <v>98</v>
      </c>
      <c r="O2" s="21"/>
      <c r="P2" s="21"/>
      <c r="Q2" s="21"/>
    </row>
    <row r="3" spans="1:17" s="6" customFormat="1" ht="15" customHeight="1">
      <c r="A3" s="53"/>
      <c r="B3" s="9"/>
      <c r="C3" s="9"/>
      <c r="D3" s="9"/>
      <c r="E3" s="20"/>
      <c r="F3" s="8"/>
      <c r="G3" s="48"/>
      <c r="M3" s="112" t="s">
        <v>92</v>
      </c>
      <c r="O3" s="21"/>
      <c r="P3" s="21"/>
      <c r="Q3" s="21"/>
    </row>
    <row r="4" spans="1:17" s="2" customFormat="1" ht="15" customHeight="1">
      <c r="A4" s="5"/>
      <c r="B4" s="5"/>
      <c r="C4" s="5"/>
      <c r="D4" s="5"/>
      <c r="E4" s="14"/>
      <c r="F4" s="10"/>
      <c r="G4" s="49"/>
      <c r="H4" s="4"/>
      <c r="M4" s="18"/>
      <c r="N4" s="3"/>
      <c r="O4" s="3"/>
      <c r="P4" s="3"/>
      <c r="Q4" s="3"/>
    </row>
    <row r="5" spans="1:13" s="1" customFormat="1" ht="15.75" customHeight="1">
      <c r="A5" s="130" t="s">
        <v>60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9" customHeight="1">
      <c r="A6" s="7"/>
      <c r="B6" s="7"/>
      <c r="C6" s="7"/>
      <c r="D6" s="7"/>
      <c r="E6" s="15"/>
      <c r="F6" s="19"/>
      <c r="G6" s="50"/>
      <c r="H6" s="7"/>
      <c r="I6" s="7"/>
      <c r="J6" s="7"/>
      <c r="K6" s="7"/>
      <c r="L6" s="7"/>
      <c r="M6" s="8"/>
    </row>
    <row r="7" spans="1:14" s="6" customFormat="1" ht="16.5" customHeight="1">
      <c r="A7" s="131" t="s">
        <v>5</v>
      </c>
      <c r="B7" s="131" t="s">
        <v>0</v>
      </c>
      <c r="C7" s="131" t="s">
        <v>20</v>
      </c>
      <c r="D7" s="132" t="s">
        <v>21</v>
      </c>
      <c r="E7" s="138" t="s">
        <v>23</v>
      </c>
      <c r="F7" s="134" t="s">
        <v>61</v>
      </c>
      <c r="G7" s="137" t="s">
        <v>22</v>
      </c>
      <c r="H7" s="137"/>
      <c r="I7" s="137"/>
      <c r="J7" s="137"/>
      <c r="K7" s="137"/>
      <c r="L7" s="137"/>
      <c r="M7" s="137" t="s">
        <v>19</v>
      </c>
      <c r="N7" s="12"/>
    </row>
    <row r="8" spans="1:14" s="6" customFormat="1" ht="16.5" customHeight="1">
      <c r="A8" s="131"/>
      <c r="B8" s="131"/>
      <c r="C8" s="131"/>
      <c r="D8" s="133"/>
      <c r="E8" s="139"/>
      <c r="F8" s="135"/>
      <c r="G8" s="137" t="s">
        <v>80</v>
      </c>
      <c r="H8" s="137" t="s">
        <v>24</v>
      </c>
      <c r="I8" s="137"/>
      <c r="J8" s="137"/>
      <c r="K8" s="137"/>
      <c r="L8" s="137"/>
      <c r="M8" s="137"/>
      <c r="N8" s="12"/>
    </row>
    <row r="9" spans="1:14" s="6" customFormat="1" ht="29.25" customHeight="1">
      <c r="A9" s="131"/>
      <c r="B9" s="131"/>
      <c r="C9" s="131"/>
      <c r="D9" s="133"/>
      <c r="E9" s="139"/>
      <c r="F9" s="135"/>
      <c r="G9" s="137"/>
      <c r="H9" s="137" t="s">
        <v>97</v>
      </c>
      <c r="I9" s="137" t="s">
        <v>25</v>
      </c>
      <c r="J9" s="141" t="s">
        <v>81</v>
      </c>
      <c r="K9" s="142"/>
      <c r="L9" s="137" t="s">
        <v>26</v>
      </c>
      <c r="M9" s="137"/>
      <c r="N9" s="12"/>
    </row>
    <row r="10" spans="1:14" s="6" customFormat="1" ht="21.75" customHeight="1">
      <c r="A10" s="131"/>
      <c r="B10" s="131"/>
      <c r="C10" s="131"/>
      <c r="D10" s="133"/>
      <c r="E10" s="140"/>
      <c r="F10" s="136"/>
      <c r="G10" s="137"/>
      <c r="H10" s="137"/>
      <c r="I10" s="137"/>
      <c r="J10" s="143"/>
      <c r="K10" s="144"/>
      <c r="L10" s="137"/>
      <c r="M10" s="137"/>
      <c r="N10" s="12"/>
    </row>
    <row r="11" spans="1:14" s="39" customFormat="1" ht="15" customHeight="1">
      <c r="A11" s="34">
        <v>1</v>
      </c>
      <c r="B11" s="34">
        <v>2</v>
      </c>
      <c r="C11" s="34">
        <v>3</v>
      </c>
      <c r="D11" s="34">
        <v>4</v>
      </c>
      <c r="E11" s="35">
        <v>5</v>
      </c>
      <c r="F11" s="34">
        <v>6</v>
      </c>
      <c r="G11" s="51">
        <v>7</v>
      </c>
      <c r="H11" s="34">
        <v>8</v>
      </c>
      <c r="I11" s="36">
        <v>9</v>
      </c>
      <c r="J11" s="45"/>
      <c r="K11" s="46">
        <v>10</v>
      </c>
      <c r="L11" s="37">
        <v>11</v>
      </c>
      <c r="M11" s="34">
        <v>12</v>
      </c>
      <c r="N11" s="38"/>
    </row>
    <row r="12" spans="1:14" ht="16.5" customHeight="1">
      <c r="A12" s="27"/>
      <c r="B12" s="26">
        <v>600</v>
      </c>
      <c r="C12" s="26"/>
      <c r="D12" s="27"/>
      <c r="E12" s="28" t="s">
        <v>10</v>
      </c>
      <c r="F12" s="29">
        <f>SUM(F13:F25)</f>
        <v>19526928</v>
      </c>
      <c r="G12" s="29">
        <f>SUM(G13:G25)</f>
        <v>4560000</v>
      </c>
      <c r="H12" s="29">
        <f>SUM(H13:H25)</f>
        <v>0</v>
      </c>
      <c r="I12" s="29">
        <f>SUM(I13:I25)</f>
        <v>2280802</v>
      </c>
      <c r="J12" s="23"/>
      <c r="K12" s="24">
        <f>SUM(K13:K25)</f>
        <v>2279198</v>
      </c>
      <c r="L12" s="44">
        <f>SUM(L13:L25)</f>
        <v>0</v>
      </c>
      <c r="M12" s="30"/>
      <c r="N12" s="12"/>
    </row>
    <row r="13" spans="1:14" ht="30" customHeight="1">
      <c r="A13" s="13" t="s">
        <v>39</v>
      </c>
      <c r="B13" s="13">
        <v>600</v>
      </c>
      <c r="C13" s="13">
        <v>60014</v>
      </c>
      <c r="D13" s="13">
        <v>6050</v>
      </c>
      <c r="E13" s="11" t="s">
        <v>38</v>
      </c>
      <c r="F13" s="72">
        <v>0</v>
      </c>
      <c r="G13" s="73">
        <f>SUM(H13:L13)</f>
        <v>850000</v>
      </c>
      <c r="H13" s="73">
        <v>0</v>
      </c>
      <c r="I13" s="74">
        <v>850000</v>
      </c>
      <c r="J13" s="76"/>
      <c r="K13" s="75">
        <v>0</v>
      </c>
      <c r="L13" s="77">
        <v>0</v>
      </c>
      <c r="M13" s="113" t="s">
        <v>7</v>
      </c>
      <c r="N13" s="12"/>
    </row>
    <row r="14" spans="1:14" ht="19.5" customHeight="1">
      <c r="A14" s="117" t="s">
        <v>40</v>
      </c>
      <c r="B14" s="117">
        <v>600</v>
      </c>
      <c r="C14" s="117">
        <v>60014</v>
      </c>
      <c r="D14" s="117">
        <v>6050</v>
      </c>
      <c r="E14" s="119" t="s">
        <v>65</v>
      </c>
      <c r="F14" s="125">
        <v>0</v>
      </c>
      <c r="G14" s="127">
        <f>SUM(H14,I14,K14:K15)</f>
        <v>3055000</v>
      </c>
      <c r="H14" s="127">
        <v>0</v>
      </c>
      <c r="I14" s="127">
        <v>775802</v>
      </c>
      <c r="J14" s="97" t="s">
        <v>33</v>
      </c>
      <c r="K14" s="75">
        <v>1504465</v>
      </c>
      <c r="L14" s="127">
        <v>0</v>
      </c>
      <c r="M14" s="124"/>
      <c r="N14" s="57"/>
    </row>
    <row r="15" spans="1:15" ht="19.5" customHeight="1">
      <c r="A15" s="118"/>
      <c r="B15" s="118"/>
      <c r="C15" s="118"/>
      <c r="D15" s="118"/>
      <c r="E15" s="120"/>
      <c r="F15" s="126"/>
      <c r="G15" s="128"/>
      <c r="H15" s="128"/>
      <c r="I15" s="128"/>
      <c r="J15" s="97" t="s">
        <v>48</v>
      </c>
      <c r="K15" s="75">
        <v>774733</v>
      </c>
      <c r="L15" s="128"/>
      <c r="M15" s="124"/>
      <c r="N15" s="57"/>
      <c r="O15" s="68"/>
    </row>
    <row r="16" spans="1:14" ht="30" customHeight="1">
      <c r="A16" s="13" t="s">
        <v>41</v>
      </c>
      <c r="B16" s="13">
        <v>600</v>
      </c>
      <c r="C16" s="13">
        <v>60014</v>
      </c>
      <c r="D16" s="13">
        <v>6050</v>
      </c>
      <c r="E16" s="11" t="s">
        <v>70</v>
      </c>
      <c r="F16" s="72">
        <v>120000</v>
      </c>
      <c r="G16" s="73">
        <v>0</v>
      </c>
      <c r="H16" s="73">
        <v>0</v>
      </c>
      <c r="I16" s="74">
        <v>0</v>
      </c>
      <c r="J16" s="76"/>
      <c r="K16" s="75">
        <v>0</v>
      </c>
      <c r="L16" s="77">
        <v>0</v>
      </c>
      <c r="M16" s="124"/>
      <c r="N16" s="57"/>
    </row>
    <row r="17" spans="1:14" ht="30" customHeight="1">
      <c r="A17" s="13" t="s">
        <v>42</v>
      </c>
      <c r="B17" s="13">
        <v>600</v>
      </c>
      <c r="C17" s="13">
        <v>60014</v>
      </c>
      <c r="D17" s="13">
        <v>6050</v>
      </c>
      <c r="E17" s="11" t="s">
        <v>63</v>
      </c>
      <c r="F17" s="72">
        <v>0</v>
      </c>
      <c r="G17" s="73">
        <f aca="true" t="shared" si="0" ref="G17:G24">SUM(H17,I17,K17,L17)</f>
        <v>240000</v>
      </c>
      <c r="H17" s="73">
        <v>0</v>
      </c>
      <c r="I17" s="74">
        <v>240000</v>
      </c>
      <c r="J17" s="76"/>
      <c r="K17" s="75">
        <v>0</v>
      </c>
      <c r="L17" s="77">
        <v>0</v>
      </c>
      <c r="M17" s="124"/>
      <c r="N17" s="12"/>
    </row>
    <row r="18" spans="1:14" ht="30" customHeight="1">
      <c r="A18" s="13" t="s">
        <v>1</v>
      </c>
      <c r="B18" s="13">
        <v>600</v>
      </c>
      <c r="C18" s="13">
        <v>60014</v>
      </c>
      <c r="D18" s="13">
        <v>6050</v>
      </c>
      <c r="E18" s="11" t="s">
        <v>62</v>
      </c>
      <c r="F18" s="72">
        <v>0</v>
      </c>
      <c r="G18" s="73">
        <f t="shared" si="0"/>
        <v>215000</v>
      </c>
      <c r="H18" s="73">
        <v>0</v>
      </c>
      <c r="I18" s="74">
        <v>215000</v>
      </c>
      <c r="J18" s="76"/>
      <c r="K18" s="75">
        <v>0</v>
      </c>
      <c r="L18" s="77">
        <v>0</v>
      </c>
      <c r="M18" s="124"/>
      <c r="N18" s="12"/>
    </row>
    <row r="19" spans="1:14" ht="42.75" customHeight="1">
      <c r="A19" s="13" t="s">
        <v>2</v>
      </c>
      <c r="B19" s="13">
        <v>600</v>
      </c>
      <c r="C19" s="13">
        <v>60014</v>
      </c>
      <c r="D19" s="13">
        <v>6050</v>
      </c>
      <c r="E19" s="11" t="s">
        <v>64</v>
      </c>
      <c r="F19" s="72">
        <v>0</v>
      </c>
      <c r="G19" s="73">
        <f t="shared" si="0"/>
        <v>30000</v>
      </c>
      <c r="H19" s="73">
        <v>0</v>
      </c>
      <c r="I19" s="74">
        <v>30000</v>
      </c>
      <c r="J19" s="76"/>
      <c r="K19" s="75">
        <v>0</v>
      </c>
      <c r="L19" s="77">
        <v>0</v>
      </c>
      <c r="M19" s="124"/>
      <c r="N19" s="12"/>
    </row>
    <row r="20" spans="1:14" ht="42.75" customHeight="1">
      <c r="A20" s="13" t="s">
        <v>3</v>
      </c>
      <c r="B20" s="13">
        <v>600</v>
      </c>
      <c r="C20" s="13">
        <v>60014</v>
      </c>
      <c r="D20" s="41" t="s">
        <v>32</v>
      </c>
      <c r="E20" s="109" t="s">
        <v>36</v>
      </c>
      <c r="F20" s="72">
        <v>7811785</v>
      </c>
      <c r="G20" s="73">
        <f t="shared" si="0"/>
        <v>0</v>
      </c>
      <c r="H20" s="73">
        <v>0</v>
      </c>
      <c r="I20" s="74">
        <v>0</v>
      </c>
      <c r="J20" s="78"/>
      <c r="K20" s="79">
        <v>0</v>
      </c>
      <c r="L20" s="73">
        <v>0</v>
      </c>
      <c r="M20" s="124"/>
      <c r="N20" s="12"/>
    </row>
    <row r="21" spans="1:14" ht="21" customHeight="1">
      <c r="A21" s="13" t="s">
        <v>4</v>
      </c>
      <c r="B21" s="13">
        <v>600</v>
      </c>
      <c r="C21" s="13">
        <v>60014</v>
      </c>
      <c r="D21" s="13">
        <v>6060</v>
      </c>
      <c r="E21" s="109" t="s">
        <v>66</v>
      </c>
      <c r="F21" s="72">
        <v>0</v>
      </c>
      <c r="G21" s="73">
        <f t="shared" si="0"/>
        <v>110000</v>
      </c>
      <c r="H21" s="73">
        <v>0</v>
      </c>
      <c r="I21" s="74">
        <v>110000</v>
      </c>
      <c r="J21" s="74"/>
      <c r="K21" s="75">
        <v>0</v>
      </c>
      <c r="L21" s="77">
        <v>0</v>
      </c>
      <c r="M21" s="124"/>
      <c r="N21" s="12"/>
    </row>
    <row r="22" spans="1:14" ht="21" customHeight="1">
      <c r="A22" s="13" t="s">
        <v>8</v>
      </c>
      <c r="B22" s="13">
        <v>600</v>
      </c>
      <c r="C22" s="13">
        <v>60014</v>
      </c>
      <c r="D22" s="13">
        <v>6060</v>
      </c>
      <c r="E22" s="109" t="s">
        <v>67</v>
      </c>
      <c r="F22" s="72">
        <v>0</v>
      </c>
      <c r="G22" s="73">
        <f t="shared" si="0"/>
        <v>5000</v>
      </c>
      <c r="H22" s="73">
        <v>0</v>
      </c>
      <c r="I22" s="73">
        <v>5000</v>
      </c>
      <c r="J22" s="74"/>
      <c r="K22" s="75">
        <v>0</v>
      </c>
      <c r="L22" s="73">
        <v>0</v>
      </c>
      <c r="M22" s="124"/>
      <c r="N22" s="12"/>
    </row>
    <row r="23" spans="1:14" ht="21" customHeight="1">
      <c r="A23" s="13" t="s">
        <v>9</v>
      </c>
      <c r="B23" s="13">
        <v>600</v>
      </c>
      <c r="C23" s="13">
        <v>60014</v>
      </c>
      <c r="D23" s="13">
        <v>6060</v>
      </c>
      <c r="E23" s="109" t="s">
        <v>68</v>
      </c>
      <c r="F23" s="72">
        <v>0</v>
      </c>
      <c r="G23" s="73">
        <f t="shared" si="0"/>
        <v>35000</v>
      </c>
      <c r="H23" s="73">
        <v>0</v>
      </c>
      <c r="I23" s="73">
        <v>35000</v>
      </c>
      <c r="J23" s="74"/>
      <c r="K23" s="75">
        <v>0</v>
      </c>
      <c r="L23" s="73">
        <v>0</v>
      </c>
      <c r="M23" s="124"/>
      <c r="N23" s="12"/>
    </row>
    <row r="24" spans="1:14" ht="21" customHeight="1">
      <c r="A24" s="13" t="s">
        <v>43</v>
      </c>
      <c r="B24" s="13">
        <v>600</v>
      </c>
      <c r="C24" s="13">
        <v>60014</v>
      </c>
      <c r="D24" s="13">
        <v>6060</v>
      </c>
      <c r="E24" s="109" t="s">
        <v>29</v>
      </c>
      <c r="F24" s="72">
        <v>0</v>
      </c>
      <c r="G24" s="73">
        <f t="shared" si="0"/>
        <v>20000</v>
      </c>
      <c r="H24" s="73">
        <v>0</v>
      </c>
      <c r="I24" s="74">
        <v>20000</v>
      </c>
      <c r="J24" s="74"/>
      <c r="K24" s="75">
        <v>0</v>
      </c>
      <c r="L24" s="73">
        <v>0</v>
      </c>
      <c r="M24" s="124"/>
      <c r="N24" s="12"/>
    </row>
    <row r="25" spans="1:14" ht="30" customHeight="1">
      <c r="A25" s="13" t="s">
        <v>44</v>
      </c>
      <c r="B25" s="13">
        <v>600</v>
      </c>
      <c r="C25" s="13">
        <v>60041</v>
      </c>
      <c r="D25" s="41" t="s">
        <v>32</v>
      </c>
      <c r="E25" s="110" t="s">
        <v>34</v>
      </c>
      <c r="F25" s="72">
        <v>11595143</v>
      </c>
      <c r="G25" s="73">
        <f>SUM(H25:L25)</f>
        <v>0</v>
      </c>
      <c r="H25" s="73">
        <v>0</v>
      </c>
      <c r="I25" s="74">
        <v>0</v>
      </c>
      <c r="J25" s="74"/>
      <c r="K25" s="75">
        <v>0</v>
      </c>
      <c r="L25" s="73">
        <v>0</v>
      </c>
      <c r="M25" s="114"/>
      <c r="N25" s="12"/>
    </row>
    <row r="26" spans="1:14" s="101" customFormat="1" ht="18" customHeight="1">
      <c r="A26" s="22"/>
      <c r="B26" s="22">
        <v>700</v>
      </c>
      <c r="C26" s="22"/>
      <c r="D26" s="98"/>
      <c r="E26" s="99" t="s">
        <v>82</v>
      </c>
      <c r="F26" s="80">
        <f>SUM(F27:F28)</f>
        <v>0</v>
      </c>
      <c r="G26" s="80">
        <f>SUM(G27:G28)</f>
        <v>41230</v>
      </c>
      <c r="H26" s="80">
        <f>SUM(H27:H28)</f>
        <v>1230</v>
      </c>
      <c r="I26" s="80">
        <f>SUM(I27:I28)</f>
        <v>40000</v>
      </c>
      <c r="J26" s="23"/>
      <c r="K26" s="24">
        <f>SUM(K27)</f>
        <v>0</v>
      </c>
      <c r="L26" s="24">
        <f>SUM(L27)</f>
        <v>0</v>
      </c>
      <c r="M26" s="102"/>
      <c r="N26" s="100"/>
    </row>
    <row r="27" spans="1:14" ht="69.75" customHeight="1">
      <c r="A27" s="13" t="s">
        <v>45</v>
      </c>
      <c r="B27" s="13">
        <v>700</v>
      </c>
      <c r="C27" s="13">
        <v>70005</v>
      </c>
      <c r="D27" s="41">
        <v>6050</v>
      </c>
      <c r="E27" s="43" t="s">
        <v>83</v>
      </c>
      <c r="F27" s="72">
        <v>0</v>
      </c>
      <c r="G27" s="73">
        <f>SUM(H27:L27)</f>
        <v>40000</v>
      </c>
      <c r="H27" s="73">
        <v>0</v>
      </c>
      <c r="I27" s="74">
        <v>40000</v>
      </c>
      <c r="J27" s="74"/>
      <c r="K27" s="75">
        <v>0</v>
      </c>
      <c r="L27" s="73">
        <v>0</v>
      </c>
      <c r="M27" s="113" t="s">
        <v>58</v>
      </c>
      <c r="N27" s="12"/>
    </row>
    <row r="28" spans="1:14" ht="42.75" customHeight="1">
      <c r="A28" s="13" t="s">
        <v>46</v>
      </c>
      <c r="B28" s="13">
        <v>700</v>
      </c>
      <c r="C28" s="13">
        <v>70005</v>
      </c>
      <c r="D28" s="41">
        <v>6050</v>
      </c>
      <c r="E28" s="43" t="s">
        <v>93</v>
      </c>
      <c r="F28" s="72">
        <v>0</v>
      </c>
      <c r="G28" s="73">
        <f>SUM(H28:L28)</f>
        <v>1230</v>
      </c>
      <c r="H28" s="73">
        <v>1230</v>
      </c>
      <c r="I28" s="74">
        <v>0</v>
      </c>
      <c r="J28" s="103"/>
      <c r="K28" s="104">
        <v>0</v>
      </c>
      <c r="L28" s="73">
        <v>0</v>
      </c>
      <c r="M28" s="124"/>
      <c r="N28" s="12"/>
    </row>
    <row r="29" spans="1:14" ht="22.5" customHeight="1">
      <c r="A29" s="13"/>
      <c r="B29" s="22">
        <v>710</v>
      </c>
      <c r="C29" s="13"/>
      <c r="D29" s="13"/>
      <c r="E29" s="25" t="s">
        <v>11</v>
      </c>
      <c r="F29" s="80">
        <f>SUM(F30:F30)</f>
        <v>0</v>
      </c>
      <c r="G29" s="80">
        <f>SUM(G30:G30)</f>
        <v>20000</v>
      </c>
      <c r="H29" s="80">
        <f>SUM(H30:H30)</f>
        <v>0</v>
      </c>
      <c r="I29" s="80">
        <f>SUM(I30:I30)</f>
        <v>20000</v>
      </c>
      <c r="J29" s="23"/>
      <c r="K29" s="24">
        <f>SUM(K30)</f>
        <v>0</v>
      </c>
      <c r="L29" s="80">
        <f>SUM(L30)</f>
        <v>0</v>
      </c>
      <c r="M29" s="124"/>
      <c r="N29" s="12"/>
    </row>
    <row r="30" spans="1:14" ht="22.5" customHeight="1">
      <c r="A30" s="13" t="s">
        <v>17</v>
      </c>
      <c r="B30" s="13">
        <v>710</v>
      </c>
      <c r="C30" s="13">
        <v>71014</v>
      </c>
      <c r="D30" s="13">
        <v>6060</v>
      </c>
      <c r="E30" s="11" t="s">
        <v>31</v>
      </c>
      <c r="F30" s="72">
        <v>0</v>
      </c>
      <c r="G30" s="73">
        <f>SUM(H30:L30)</f>
        <v>20000</v>
      </c>
      <c r="H30" s="72">
        <v>0</v>
      </c>
      <c r="I30" s="81">
        <v>20000</v>
      </c>
      <c r="J30" s="81"/>
      <c r="K30" s="82">
        <v>0</v>
      </c>
      <c r="L30" s="72">
        <v>0</v>
      </c>
      <c r="M30" s="124"/>
      <c r="N30" s="12"/>
    </row>
    <row r="31" spans="1:14" ht="22.5" customHeight="1">
      <c r="A31" s="13"/>
      <c r="B31" s="22">
        <v>750</v>
      </c>
      <c r="C31" s="13"/>
      <c r="D31" s="13"/>
      <c r="E31" s="31" t="s">
        <v>12</v>
      </c>
      <c r="F31" s="80">
        <f>SUM(F32:F37)</f>
        <v>0</v>
      </c>
      <c r="G31" s="80">
        <f>SUM(G32:G37)</f>
        <v>159950</v>
      </c>
      <c r="H31" s="80">
        <f>SUM(H32:H37)</f>
        <v>0</v>
      </c>
      <c r="I31" s="80">
        <f>SUM(I32:I37)</f>
        <v>159950</v>
      </c>
      <c r="J31" s="23"/>
      <c r="K31" s="24">
        <f>SUM(K33:K37)</f>
        <v>0</v>
      </c>
      <c r="L31" s="24">
        <f>SUM(L33:L37)</f>
        <v>0</v>
      </c>
      <c r="M31" s="124"/>
      <c r="N31" s="12"/>
    </row>
    <row r="32" spans="1:14" ht="22.5" customHeight="1">
      <c r="A32" s="13" t="s">
        <v>18</v>
      </c>
      <c r="B32" s="13">
        <v>750</v>
      </c>
      <c r="C32" s="13">
        <v>75020</v>
      </c>
      <c r="D32" s="13">
        <v>6050</v>
      </c>
      <c r="E32" s="71" t="s">
        <v>69</v>
      </c>
      <c r="F32" s="72">
        <v>0</v>
      </c>
      <c r="G32" s="73">
        <f aca="true" t="shared" si="1" ref="G32:G37">SUM(H32:L32)</f>
        <v>12000</v>
      </c>
      <c r="H32" s="72">
        <v>0</v>
      </c>
      <c r="I32" s="81">
        <v>12000</v>
      </c>
      <c r="J32" s="81"/>
      <c r="K32" s="83">
        <v>0</v>
      </c>
      <c r="L32" s="83">
        <v>0</v>
      </c>
      <c r="M32" s="124"/>
      <c r="N32" s="12"/>
    </row>
    <row r="33" spans="1:14" ht="31.5" customHeight="1">
      <c r="A33" s="13" t="s">
        <v>84</v>
      </c>
      <c r="B33" s="13">
        <v>750</v>
      </c>
      <c r="C33" s="13">
        <v>75020</v>
      </c>
      <c r="D33" s="13">
        <v>6050</v>
      </c>
      <c r="E33" s="71" t="s">
        <v>71</v>
      </c>
      <c r="F33" s="72">
        <v>0</v>
      </c>
      <c r="G33" s="73">
        <f t="shared" si="1"/>
        <v>5000</v>
      </c>
      <c r="H33" s="72">
        <v>0</v>
      </c>
      <c r="I33" s="81">
        <v>5000</v>
      </c>
      <c r="J33" s="81"/>
      <c r="K33" s="82">
        <v>0</v>
      </c>
      <c r="L33" s="72">
        <v>0</v>
      </c>
      <c r="M33" s="124"/>
      <c r="N33" s="12"/>
    </row>
    <row r="34" spans="1:14" ht="22.5" customHeight="1">
      <c r="A34" s="13" t="s">
        <v>15</v>
      </c>
      <c r="B34" s="13">
        <v>750</v>
      </c>
      <c r="C34" s="13">
        <v>75020</v>
      </c>
      <c r="D34" s="13">
        <v>6050</v>
      </c>
      <c r="E34" s="11" t="s">
        <v>72</v>
      </c>
      <c r="F34" s="72">
        <v>0</v>
      </c>
      <c r="G34" s="73">
        <f t="shared" si="1"/>
        <v>5000</v>
      </c>
      <c r="H34" s="72">
        <v>0</v>
      </c>
      <c r="I34" s="81">
        <v>5000</v>
      </c>
      <c r="J34" s="81"/>
      <c r="K34" s="82">
        <v>0</v>
      </c>
      <c r="L34" s="72">
        <v>0</v>
      </c>
      <c r="M34" s="124"/>
      <c r="N34" s="12"/>
    </row>
    <row r="35" spans="1:14" ht="31.5" customHeight="1">
      <c r="A35" s="13" t="s">
        <v>47</v>
      </c>
      <c r="B35" s="13">
        <v>750</v>
      </c>
      <c r="C35" s="13">
        <v>75020</v>
      </c>
      <c r="D35" s="13">
        <v>6050</v>
      </c>
      <c r="E35" s="11" t="s">
        <v>76</v>
      </c>
      <c r="F35" s="72">
        <v>0</v>
      </c>
      <c r="G35" s="73">
        <f t="shared" si="1"/>
        <v>124250</v>
      </c>
      <c r="H35" s="72">
        <v>0</v>
      </c>
      <c r="I35" s="81">
        <v>124250</v>
      </c>
      <c r="J35" s="84"/>
      <c r="K35" s="85">
        <v>0</v>
      </c>
      <c r="L35" s="72">
        <v>0</v>
      </c>
      <c r="M35" s="124"/>
      <c r="N35" s="12"/>
    </row>
    <row r="36" spans="1:14" ht="22.5" customHeight="1">
      <c r="A36" s="13" t="s">
        <v>50</v>
      </c>
      <c r="B36" s="13">
        <v>750</v>
      </c>
      <c r="C36" s="13">
        <v>75020</v>
      </c>
      <c r="D36" s="13">
        <v>6060</v>
      </c>
      <c r="E36" s="11" t="s">
        <v>31</v>
      </c>
      <c r="F36" s="72">
        <v>0</v>
      </c>
      <c r="G36" s="73">
        <f t="shared" si="1"/>
        <v>7700</v>
      </c>
      <c r="H36" s="72">
        <v>0</v>
      </c>
      <c r="I36" s="81">
        <v>7700</v>
      </c>
      <c r="J36" s="84"/>
      <c r="K36" s="85">
        <v>0</v>
      </c>
      <c r="L36" s="72">
        <v>0</v>
      </c>
      <c r="M36" s="124"/>
      <c r="N36" s="12"/>
    </row>
    <row r="37" spans="1:14" ht="31.5" customHeight="1">
      <c r="A37" s="13" t="s">
        <v>51</v>
      </c>
      <c r="B37" s="13">
        <v>750</v>
      </c>
      <c r="C37" s="13">
        <v>75020</v>
      </c>
      <c r="D37" s="13">
        <v>6060</v>
      </c>
      <c r="E37" s="11" t="s">
        <v>73</v>
      </c>
      <c r="F37" s="72">
        <v>0</v>
      </c>
      <c r="G37" s="73">
        <f t="shared" si="1"/>
        <v>6000</v>
      </c>
      <c r="H37" s="72">
        <v>0</v>
      </c>
      <c r="I37" s="81">
        <v>6000</v>
      </c>
      <c r="J37" s="84"/>
      <c r="K37" s="85">
        <v>0</v>
      </c>
      <c r="L37" s="72">
        <v>0</v>
      </c>
      <c r="M37" s="124"/>
      <c r="N37" s="12"/>
    </row>
    <row r="38" spans="1:14" ht="31.5" customHeight="1">
      <c r="A38" s="13"/>
      <c r="B38" s="22">
        <v>754</v>
      </c>
      <c r="C38" s="13"/>
      <c r="D38" s="13"/>
      <c r="E38" s="25" t="s">
        <v>30</v>
      </c>
      <c r="F38" s="80">
        <f>SUM(F39:F39)</f>
        <v>0</v>
      </c>
      <c r="G38" s="80">
        <f>SUM(G39:G39)</f>
        <v>5000</v>
      </c>
      <c r="H38" s="80">
        <f>SUM(H39:H39)</f>
        <v>0</v>
      </c>
      <c r="I38" s="23">
        <f>SUM(I39:I39)</f>
        <v>5000</v>
      </c>
      <c r="J38" s="23"/>
      <c r="K38" s="24">
        <f>SUM(K39:K39)</f>
        <v>0</v>
      </c>
      <c r="L38" s="24">
        <f>SUM(L39:L39)</f>
        <v>0</v>
      </c>
      <c r="M38" s="124"/>
      <c r="N38" s="12"/>
    </row>
    <row r="39" spans="1:14" ht="31.5" customHeight="1">
      <c r="A39" s="47" t="s">
        <v>55</v>
      </c>
      <c r="B39" s="13">
        <v>754</v>
      </c>
      <c r="C39" s="13">
        <v>75421</v>
      </c>
      <c r="D39" s="13">
        <v>6060</v>
      </c>
      <c r="E39" s="11" t="s">
        <v>57</v>
      </c>
      <c r="F39" s="72">
        <v>0</v>
      </c>
      <c r="G39" s="73">
        <f>SUM(H39:L39)</f>
        <v>5000</v>
      </c>
      <c r="H39" s="72">
        <v>0</v>
      </c>
      <c r="I39" s="81">
        <v>5000</v>
      </c>
      <c r="J39" s="86"/>
      <c r="K39" s="87">
        <v>0</v>
      </c>
      <c r="L39" s="72">
        <v>0</v>
      </c>
      <c r="M39" s="114"/>
      <c r="N39" s="12"/>
    </row>
    <row r="40" spans="1:14" ht="19.5" customHeight="1">
      <c r="A40" s="13"/>
      <c r="B40" s="22">
        <v>801</v>
      </c>
      <c r="C40" s="13"/>
      <c r="D40" s="13"/>
      <c r="E40" s="31" t="s">
        <v>13</v>
      </c>
      <c r="F40" s="80">
        <f>SUM(F41:F45)</f>
        <v>827850</v>
      </c>
      <c r="G40" s="80">
        <f>SUM(G41:G45)</f>
        <v>302900</v>
      </c>
      <c r="H40" s="80">
        <f>SUM(H41:H45)</f>
        <v>159559</v>
      </c>
      <c r="I40" s="23">
        <f>SUM(I41:I45)</f>
        <v>44300</v>
      </c>
      <c r="J40" s="23"/>
      <c r="K40" s="24">
        <f>SUM(K41:K45)</f>
        <v>99041</v>
      </c>
      <c r="L40" s="24">
        <f>SUM(L41:L45)</f>
        <v>0</v>
      </c>
      <c r="M40" s="42"/>
      <c r="N40" s="57"/>
    </row>
    <row r="41" spans="1:14" ht="31.5" customHeight="1">
      <c r="A41" s="47" t="s">
        <v>56</v>
      </c>
      <c r="B41" s="13">
        <v>801</v>
      </c>
      <c r="C41" s="13">
        <v>80120</v>
      </c>
      <c r="D41" s="13">
        <v>6050</v>
      </c>
      <c r="E41" s="106" t="s">
        <v>86</v>
      </c>
      <c r="F41" s="90">
        <v>0</v>
      </c>
      <c r="G41" s="91">
        <f>SUM(H41:L41)</f>
        <v>247600</v>
      </c>
      <c r="H41" s="90">
        <v>148559</v>
      </c>
      <c r="I41" s="86">
        <v>0</v>
      </c>
      <c r="J41" s="90" t="s">
        <v>48</v>
      </c>
      <c r="K41" s="107">
        <v>99041</v>
      </c>
      <c r="L41" s="105">
        <v>0</v>
      </c>
      <c r="M41" s="113" t="s">
        <v>91</v>
      </c>
      <c r="N41" s="57"/>
    </row>
    <row r="42" spans="1:14" ht="22.5" customHeight="1">
      <c r="A42" s="47" t="s">
        <v>79</v>
      </c>
      <c r="B42" s="13">
        <v>801</v>
      </c>
      <c r="C42" s="13">
        <v>80120</v>
      </c>
      <c r="D42" s="13">
        <v>6060</v>
      </c>
      <c r="E42" s="106" t="s">
        <v>94</v>
      </c>
      <c r="F42" s="90">
        <v>0</v>
      </c>
      <c r="G42" s="91">
        <f>SUM(H42:L42)</f>
        <v>11000</v>
      </c>
      <c r="H42" s="90">
        <v>11000</v>
      </c>
      <c r="I42" s="86">
        <v>0</v>
      </c>
      <c r="J42" s="86"/>
      <c r="K42" s="107">
        <v>0</v>
      </c>
      <c r="L42" s="105">
        <v>0</v>
      </c>
      <c r="M42" s="114"/>
      <c r="N42" s="57"/>
    </row>
    <row r="43" spans="1:14" ht="22.5" customHeight="1">
      <c r="A43" s="13" t="s">
        <v>85</v>
      </c>
      <c r="B43" s="13">
        <v>801</v>
      </c>
      <c r="C43" s="13">
        <v>80120</v>
      </c>
      <c r="D43" s="13">
        <v>6060</v>
      </c>
      <c r="E43" s="70" t="s">
        <v>74</v>
      </c>
      <c r="F43" s="72">
        <v>0</v>
      </c>
      <c r="G43" s="73">
        <f>SUM(H43:L43)</f>
        <v>4300</v>
      </c>
      <c r="H43" s="72">
        <v>0</v>
      </c>
      <c r="I43" s="81">
        <v>4300</v>
      </c>
      <c r="J43" s="81"/>
      <c r="K43" s="82">
        <v>0</v>
      </c>
      <c r="L43" s="72">
        <v>0</v>
      </c>
      <c r="M43" s="108" t="s">
        <v>75</v>
      </c>
      <c r="N43" s="12"/>
    </row>
    <row r="44" spans="1:14" ht="57" customHeight="1">
      <c r="A44" s="13" t="s">
        <v>87</v>
      </c>
      <c r="B44" s="13">
        <v>801</v>
      </c>
      <c r="C44" s="13">
        <v>80130</v>
      </c>
      <c r="D44" s="13">
        <v>6050</v>
      </c>
      <c r="E44" s="70" t="s">
        <v>89</v>
      </c>
      <c r="F44" s="72">
        <v>827850</v>
      </c>
      <c r="G44" s="73">
        <f>SUM(H44:L44)</f>
        <v>0</v>
      </c>
      <c r="H44" s="72">
        <v>0</v>
      </c>
      <c r="I44" s="81">
        <v>0</v>
      </c>
      <c r="J44" s="81"/>
      <c r="K44" s="82">
        <v>0</v>
      </c>
      <c r="L44" s="72">
        <v>0</v>
      </c>
      <c r="M44" s="108" t="s">
        <v>90</v>
      </c>
      <c r="N44" s="12"/>
    </row>
    <row r="45" spans="1:14" ht="22.5" customHeight="1">
      <c r="A45" s="47" t="s">
        <v>88</v>
      </c>
      <c r="B45" s="13">
        <v>801</v>
      </c>
      <c r="C45" s="13">
        <v>80130</v>
      </c>
      <c r="D45" s="13">
        <v>6060</v>
      </c>
      <c r="E45" s="70" t="s">
        <v>78</v>
      </c>
      <c r="F45" s="90">
        <v>0</v>
      </c>
      <c r="G45" s="91">
        <f>SUM(H45:L45)</f>
        <v>40000</v>
      </c>
      <c r="H45" s="90">
        <v>0</v>
      </c>
      <c r="I45" s="86">
        <v>40000</v>
      </c>
      <c r="J45" s="86"/>
      <c r="K45" s="87">
        <v>0</v>
      </c>
      <c r="L45" s="90">
        <v>0</v>
      </c>
      <c r="M45" s="108" t="s">
        <v>75</v>
      </c>
      <c r="N45" s="12"/>
    </row>
    <row r="46" spans="1:14" ht="18" customHeight="1" hidden="1">
      <c r="A46" s="22"/>
      <c r="B46" s="22">
        <v>851</v>
      </c>
      <c r="C46" s="22"/>
      <c r="D46" s="22"/>
      <c r="E46" s="31" t="s">
        <v>35</v>
      </c>
      <c r="F46" s="80">
        <f>SUM(F47)</f>
        <v>0</v>
      </c>
      <c r="G46" s="88">
        <f aca="true" t="shared" si="2" ref="G46:L46">SUM(G47)</f>
        <v>0</v>
      </c>
      <c r="H46" s="80">
        <f t="shared" si="2"/>
        <v>0</v>
      </c>
      <c r="I46" s="23">
        <f t="shared" si="2"/>
        <v>0</v>
      </c>
      <c r="J46" s="23"/>
      <c r="K46" s="24">
        <f t="shared" si="2"/>
        <v>0</v>
      </c>
      <c r="L46" s="24">
        <f t="shared" si="2"/>
        <v>0</v>
      </c>
      <c r="M46" s="69"/>
      <c r="N46" s="12"/>
    </row>
    <row r="47" spans="1:14" s="59" customFormat="1" ht="54.75" customHeight="1" hidden="1">
      <c r="A47" s="13" t="s">
        <v>47</v>
      </c>
      <c r="B47" s="13">
        <v>851</v>
      </c>
      <c r="C47" s="13">
        <v>85195</v>
      </c>
      <c r="D47" s="41" t="s">
        <v>32</v>
      </c>
      <c r="E47" s="11" t="s">
        <v>37</v>
      </c>
      <c r="F47" s="72">
        <v>0</v>
      </c>
      <c r="G47" s="73">
        <v>0</v>
      </c>
      <c r="H47" s="73">
        <v>0</v>
      </c>
      <c r="I47" s="74">
        <v>0</v>
      </c>
      <c r="J47" s="92"/>
      <c r="K47" s="93">
        <v>0</v>
      </c>
      <c r="L47" s="77">
        <v>0</v>
      </c>
      <c r="M47" s="69"/>
      <c r="N47" s="58" t="s">
        <v>49</v>
      </c>
    </row>
    <row r="48" spans="1:14" ht="19.5" customHeight="1">
      <c r="A48" s="13"/>
      <c r="B48" s="22">
        <v>854</v>
      </c>
      <c r="C48" s="22"/>
      <c r="D48" s="13"/>
      <c r="E48" s="25" t="s">
        <v>14</v>
      </c>
      <c r="F48" s="88">
        <f>SUM(F49)</f>
        <v>991557</v>
      </c>
      <c r="G48" s="88">
        <f>SUM(G49)</f>
        <v>0</v>
      </c>
      <c r="H48" s="88">
        <f>SUM(H49)</f>
        <v>0</v>
      </c>
      <c r="I48" s="88">
        <f>SUM(I49)</f>
        <v>0</v>
      </c>
      <c r="J48" s="94"/>
      <c r="K48" s="95">
        <f>SUM(K49:K49)</f>
        <v>0</v>
      </c>
      <c r="L48" s="95">
        <f>SUM(L49:L49)</f>
        <v>0</v>
      </c>
      <c r="M48" s="42"/>
      <c r="N48" s="12"/>
    </row>
    <row r="49" spans="1:14" ht="60" customHeight="1">
      <c r="A49" s="13" t="s">
        <v>95</v>
      </c>
      <c r="B49" s="13">
        <v>854</v>
      </c>
      <c r="C49" s="13">
        <v>85403</v>
      </c>
      <c r="D49" s="41">
        <v>6050</v>
      </c>
      <c r="E49" s="11" t="s">
        <v>54</v>
      </c>
      <c r="F49" s="73">
        <v>991557</v>
      </c>
      <c r="G49" s="73">
        <f>SUM(H49:L49)</f>
        <v>0</v>
      </c>
      <c r="H49" s="73">
        <v>0</v>
      </c>
      <c r="I49" s="81">
        <v>0</v>
      </c>
      <c r="J49" s="81"/>
      <c r="K49" s="82">
        <v>0</v>
      </c>
      <c r="L49" s="72">
        <v>0</v>
      </c>
      <c r="M49" s="113" t="s">
        <v>58</v>
      </c>
      <c r="N49" s="12"/>
    </row>
    <row r="50" spans="1:14" ht="31.5" customHeight="1">
      <c r="A50" s="13"/>
      <c r="B50" s="22">
        <v>900</v>
      </c>
      <c r="C50" s="22"/>
      <c r="D50" s="13"/>
      <c r="E50" s="25" t="s">
        <v>77</v>
      </c>
      <c r="F50" s="80">
        <f>SUM(F51:F51)</f>
        <v>0</v>
      </c>
      <c r="G50" s="88">
        <f>SUM(G51:G51)</f>
        <v>20000</v>
      </c>
      <c r="H50" s="80">
        <f>SUM(H51:H51)</f>
        <v>0</v>
      </c>
      <c r="I50" s="23">
        <f>SUM(I51)</f>
        <v>20000</v>
      </c>
      <c r="J50" s="23"/>
      <c r="K50" s="24">
        <f>SUM(K51)</f>
        <v>0</v>
      </c>
      <c r="L50" s="80">
        <f>SUM(L51)</f>
        <v>0</v>
      </c>
      <c r="M50" s="124"/>
      <c r="N50" s="12"/>
    </row>
    <row r="51" spans="1:14" ht="22.5" customHeight="1">
      <c r="A51" s="13" t="s">
        <v>96</v>
      </c>
      <c r="B51" s="13">
        <v>900</v>
      </c>
      <c r="C51" s="13">
        <v>90019</v>
      </c>
      <c r="D51" s="13">
        <v>6060</v>
      </c>
      <c r="E51" s="11" t="s">
        <v>31</v>
      </c>
      <c r="F51" s="72">
        <v>0</v>
      </c>
      <c r="G51" s="73">
        <f>SUM(H51:L51)</f>
        <v>20000</v>
      </c>
      <c r="H51" s="72">
        <v>0</v>
      </c>
      <c r="I51" s="81">
        <v>20000</v>
      </c>
      <c r="J51" s="84"/>
      <c r="K51" s="85">
        <v>0</v>
      </c>
      <c r="L51" s="72">
        <v>0</v>
      </c>
      <c r="M51" s="114"/>
      <c r="N51" s="12"/>
    </row>
    <row r="52" spans="1:14" ht="22.5" customHeight="1">
      <c r="A52" s="121" t="s">
        <v>6</v>
      </c>
      <c r="B52" s="122"/>
      <c r="C52" s="122"/>
      <c r="D52" s="122"/>
      <c r="E52" s="123"/>
      <c r="F52" s="80">
        <f>SUM(F12,F26,F29,F31,F38,F40,F48,F50)</f>
        <v>21346335</v>
      </c>
      <c r="G52" s="80">
        <f aca="true" t="shared" si="3" ref="G52:L52">SUM(G12,G26,G29,G31,G38,G40,G48,G50)</f>
        <v>5109080</v>
      </c>
      <c r="H52" s="80">
        <f t="shared" si="3"/>
        <v>160789</v>
      </c>
      <c r="I52" s="23">
        <f t="shared" si="3"/>
        <v>2570052</v>
      </c>
      <c r="J52" s="23"/>
      <c r="K52" s="24">
        <f t="shared" si="3"/>
        <v>2378239</v>
      </c>
      <c r="L52" s="24">
        <f t="shared" si="3"/>
        <v>0</v>
      </c>
      <c r="M52" s="22" t="s">
        <v>16</v>
      </c>
      <c r="N52" s="12"/>
    </row>
    <row r="53" spans="1:14" ht="22.5" customHeight="1">
      <c r="A53" s="55"/>
      <c r="B53" s="55"/>
      <c r="C53" s="55"/>
      <c r="D53" s="55"/>
      <c r="E53" s="55"/>
      <c r="F53" s="115">
        <f>SUM(F52:G52)</f>
        <v>26455415</v>
      </c>
      <c r="G53" s="116"/>
      <c r="H53" s="96"/>
      <c r="I53" s="96"/>
      <c r="J53" s="96"/>
      <c r="K53" s="96"/>
      <c r="L53" s="96"/>
      <c r="M53" s="55"/>
      <c r="N53" s="12"/>
    </row>
    <row r="54" spans="1:14" ht="18.75" customHeight="1">
      <c r="A54" s="55"/>
      <c r="B54" s="55"/>
      <c r="C54" s="55"/>
      <c r="D54" s="55"/>
      <c r="E54" s="55"/>
      <c r="F54" s="54"/>
      <c r="G54" s="54"/>
      <c r="H54" s="96"/>
      <c r="I54" s="96"/>
      <c r="J54" s="96"/>
      <c r="K54" s="96"/>
      <c r="L54" s="96"/>
      <c r="M54" s="55"/>
      <c r="N54" s="12"/>
    </row>
    <row r="55" spans="1:14" ht="16.5" customHeight="1">
      <c r="A55" s="56"/>
      <c r="B55" s="89" t="s">
        <v>52</v>
      </c>
      <c r="C55" s="17"/>
      <c r="D55" s="17"/>
      <c r="E55" s="16"/>
      <c r="F55" s="40"/>
      <c r="G55" s="52"/>
      <c r="H55" s="12"/>
      <c r="I55" s="12"/>
      <c r="J55" s="12"/>
      <c r="K55" s="12"/>
      <c r="L55" s="12"/>
      <c r="M55" s="17"/>
      <c r="N55" s="32"/>
    </row>
    <row r="56" spans="1:13" ht="16.5" customHeight="1">
      <c r="A56" s="56"/>
      <c r="B56" s="89" t="s">
        <v>53</v>
      </c>
      <c r="C56" s="17"/>
      <c r="D56" s="17"/>
      <c r="E56" s="16"/>
      <c r="F56" s="40"/>
      <c r="G56" s="52"/>
      <c r="H56" s="12"/>
      <c r="I56" s="12"/>
      <c r="J56" s="12"/>
      <c r="K56" s="12"/>
      <c r="L56" s="12"/>
      <c r="M56" s="17"/>
    </row>
    <row r="57" spans="1:13" ht="12.75">
      <c r="A57" s="2"/>
      <c r="C57" s="17"/>
      <c r="D57" s="17"/>
      <c r="E57" s="16"/>
      <c r="F57" s="40"/>
      <c r="G57" s="52"/>
      <c r="H57" s="12"/>
      <c r="I57" s="12"/>
      <c r="J57" s="12"/>
      <c r="K57" s="12"/>
      <c r="L57" s="12"/>
      <c r="M57" s="17"/>
    </row>
    <row r="59" spans="1:2" ht="14.25" hidden="1">
      <c r="A59" s="33" t="s">
        <v>27</v>
      </c>
      <c r="B59" s="56"/>
    </row>
    <row r="60" spans="1:7" ht="12.75" hidden="1">
      <c r="A60" s="129" t="s">
        <v>28</v>
      </c>
      <c r="B60" s="129"/>
      <c r="C60" s="129"/>
      <c r="D60" s="129"/>
      <c r="E60" s="129"/>
      <c r="F60" s="129"/>
      <c r="G60" s="129"/>
    </row>
    <row r="61" ht="12.75">
      <c r="G61" s="64"/>
    </row>
    <row r="62" spans="6:7" ht="12.75">
      <c r="F62" s="65"/>
      <c r="G62" s="64"/>
    </row>
    <row r="63" spans="6:7" ht="12.75">
      <c r="F63" s="65"/>
      <c r="G63" s="64"/>
    </row>
    <row r="64" spans="6:12" ht="12.75">
      <c r="F64" s="65"/>
      <c r="K64" s="66"/>
      <c r="L64" s="67"/>
    </row>
    <row r="65" spans="6:8" ht="12.75">
      <c r="F65" s="65"/>
      <c r="H65" s="68"/>
    </row>
    <row r="71" ht="12.75">
      <c r="G71" s="64"/>
    </row>
    <row r="78" ht="12.75">
      <c r="F78" s="56"/>
    </row>
    <row r="79" ht="12.75">
      <c r="F79" s="56"/>
    </row>
  </sheetData>
  <mergeCells count="32">
    <mergeCell ref="M7:M10"/>
    <mergeCell ref="E7:E10"/>
    <mergeCell ref="G8:G10"/>
    <mergeCell ref="I9:I10"/>
    <mergeCell ref="J9:K10"/>
    <mergeCell ref="H8:L8"/>
    <mergeCell ref="H9:H10"/>
    <mergeCell ref="L9:L10"/>
    <mergeCell ref="A60:G60"/>
    <mergeCell ref="A5:M5"/>
    <mergeCell ref="A7:A10"/>
    <mergeCell ref="B7:B10"/>
    <mergeCell ref="C7:C10"/>
    <mergeCell ref="D7:D10"/>
    <mergeCell ref="F7:F10"/>
    <mergeCell ref="G7:L7"/>
    <mergeCell ref="M27:M39"/>
    <mergeCell ref="M49:M51"/>
    <mergeCell ref="G14:G15"/>
    <mergeCell ref="H14:H15"/>
    <mergeCell ref="I14:I15"/>
    <mergeCell ref="L14:L15"/>
    <mergeCell ref="M41:M42"/>
    <mergeCell ref="F53:G53"/>
    <mergeCell ref="A14:A15"/>
    <mergeCell ref="B14:B15"/>
    <mergeCell ref="E14:E15"/>
    <mergeCell ref="C14:C15"/>
    <mergeCell ref="D14:D15"/>
    <mergeCell ref="A52:E52"/>
    <mergeCell ref="M13:M25"/>
    <mergeCell ref="F14:F15"/>
  </mergeCells>
  <printOptions horizontalCentered="1"/>
  <pageMargins left="0.5511811023622047" right="0.4330708661417323" top="0.6692913385826772" bottom="0.5905511811023623" header="0.5118110236220472" footer="0.35433070866141736"/>
  <pageSetup horizontalDpi="600" verticalDpi="600" orientation="landscape" paperSize="9" scale="92" r:id="rId1"/>
  <headerFooter alignWithMargins="0">
    <oddFooter>&amp;CStrona &amp;P z 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2014-02-26T13:10:41Z</cp:lastPrinted>
  <dcterms:created xsi:type="dcterms:W3CDTF">1998-12-09T13:02:10Z</dcterms:created>
  <dcterms:modified xsi:type="dcterms:W3CDTF">2014-02-26T13:10:49Z</dcterms:modified>
  <cp:category/>
  <cp:version/>
  <cp:contentType/>
  <cp:contentStatus/>
</cp:coreProperties>
</file>