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5" sheetId="1" r:id="rId1"/>
  </sheets>
  <definedNames>
    <definedName name="_xlnm.Print_Titles" localSheetId="0">'Załącznik nr 5'!$7:$11</definedName>
  </definedNames>
  <calcPr fullCalcOnLoad="1"/>
</workbook>
</file>

<file path=xl/sharedStrings.xml><?xml version="1.0" encoding="utf-8"?>
<sst xmlns="http://schemas.openxmlformats.org/spreadsheetml/2006/main" count="459" uniqueCount="93">
  <si>
    <t>z tego:</t>
  </si>
  <si>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</si>
  <si>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</si>
  <si>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</si>
  <si>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</si>
  <si>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</si>
  <si>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</si>
  <si>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</si>
  <si>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</si>
  <si>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</si>
  <si>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</si>
  <si>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</si>
  <si>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</si>
  <si>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</si>
  <si>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</si>
  <si>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</si>
  <si>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</si>
  <si>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</si>
  <si>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</si>
  <si>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</si>
  <si>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</si>
  <si>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</si>
  <si>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</si>
  <si>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</si>
  <si>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</si>
  <si>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</si>
  <si>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</si>
  <si>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</si>
  <si>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</si>
  <si>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</si>
  <si>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</si>
  <si>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</si>
  <si>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</si>
  <si>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710</t>
  </si>
  <si>
    <t>Opracowania geodezyjne i kartograficzne</t>
  </si>
  <si>
    <t>71015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</si>
  <si>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</si>
  <si>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</si>
  <si>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</si>
  <si>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</si>
  <si>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</si>
  <si>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Wydatki ogółem 
(6+10)</t>
  </si>
  <si>
    <t>Wydatki 
bieżące</t>
  </si>
  <si>
    <t>§</t>
  </si>
  <si>
    <t>Z tego</t>
  </si>
  <si>
    <t>Wydatki 
majątkowe</t>
  </si>
  <si>
    <t>wynagrodzenia i składki od nich naliczane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</si>
  <si>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</si>
  <si>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</si>
  <si>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</si>
  <si>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</si>
  <si>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</si>
  <si>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</si>
  <si>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</si>
  <si>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</si>
  <si>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</si>
  <si>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</si>
  <si>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</si>
  <si>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</si>
  <si>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</si>
  <si>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</si>
  <si>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</si>
  <si>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</si>
  <si>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</si>
  <si>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</si>
  <si>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</si>
  <si>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</si>
  <si>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</si>
  <si>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</si>
  <si>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</si>
  <si>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Dochody - dotacje ogółem</t>
  </si>
  <si>
    <t>świadczenia na rzecz osób fizycznych</t>
  </si>
  <si>
    <t>5</t>
  </si>
  <si>
    <t>6</t>
  </si>
  <si>
    <t>7</t>
  </si>
  <si>
    <t>8</t>
  </si>
  <si>
    <t>9</t>
  </si>
  <si>
    <t>10</t>
  </si>
  <si>
    <t>11</t>
  </si>
  <si>
    <t>Podatek od nieruchomości</t>
  </si>
  <si>
    <t>754</t>
  </si>
  <si>
    <t>75411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</si>
  <si>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</si>
  <si>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</si>
  <si>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Dochody i wydatki związane z realizacją zadań z zakresu administracji rządowej 
i innych zadań zleconych odrębnymi ustawami w 2013 roku</t>
  </si>
  <si>
    <t>75478</t>
  </si>
  <si>
    <t>Opłaty na rzecz budżetów jednostek samorządu terytorialnego</t>
  </si>
  <si>
    <t>Usuwanie skutków klęsk żywiołowych</t>
  </si>
  <si>
    <t>852</t>
  </si>
  <si>
    <t>85203</t>
  </si>
  <si>
    <t xml:space="preserve">            z dnia 30 grudnia 2013 roku</t>
  </si>
  <si>
    <t xml:space="preserve">            Załącznik Nr 5</t>
  </si>
  <si>
    <t xml:space="preserve">                                      do Uchwały Rady Powiatu Nr XXXVIII/330/13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</si>
</sst>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5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2"/>
      <name val="Arial CE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2"/>
      <name val="Bookman Old Style"/>
      <family val="1"/>
    </font>
    <font>
      <b/>
      <sz val="9"/>
      <color indexed="10"/>
      <name val="Arial"/>
      <family val="0"/>
    </font>
    <font>
      <sz val="9.5"/>
      <color indexed="10"/>
      <name val="Arial"/>
      <family val="0"/>
    </font>
    <font>
      <sz val="11"/>
      <color indexed="10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0"/>
      <name val="Arial CE"/>
      <family val="0"/>
    </font>
    <font>
      <b/>
      <sz val="8.5"/>
      <name val="Arial CE"/>
      <family val="0"/>
    </font>
    <font>
      <sz val="9.5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2"/>
    </font>
    <font>
      <sz val="9"/>
      <name val="Arial CE"/>
      <family val="2"/>
    </font>
    <font>
      <b/>
      <sz val="11"/>
      <name val="Arial"/>
      <family val="0"/>
    </font>
    <font>
      <sz val="10"/>
      <name val="Bookman Old Style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1" fontId="4" fillId="0" borderId="0" xfId="0" applyFont="1" applyFill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 quotePrefix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vertical="center" wrapText="1" shrinkToFi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1" fontId="11" fillId="0" borderId="0" xfId="0" applyFont="1" applyFill="1" applyAlignment="1">
      <alignment horizontal="center" vertical="center" wrapText="1" shrinkToFit="1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" fontId="13" fillId="0" borderId="0" xfId="0" applyFont="1" applyFill="1" applyAlignment="1">
      <alignment horizontal="center" vertical="center" wrapText="1" shrinkToFit="1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4" fontId="14" fillId="0" borderId="4" xfId="0" applyNumberFormat="1" applyFont="1" applyFill="1" applyAlignment="1">
      <alignment horizontal="center" vertical="center" wrapText="1" shrinkToFit="1"/>
    </xf>
    <xf numFmtId="49" fontId="18" fillId="0" borderId="4" xfId="0" applyNumberFormat="1" applyFont="1" applyFill="1" applyAlignment="1">
      <alignment horizontal="center" vertical="center" wrapText="1" shrinkToFit="1"/>
    </xf>
    <xf numFmtId="49" fontId="18" fillId="0" borderId="3" xfId="0" applyNumberFormat="1" applyFont="1" applyFill="1" applyBorder="1" applyAlignment="1">
      <alignment horizontal="center" vertical="center" wrapText="1" shrinkToFit="1"/>
    </xf>
    <xf numFmtId="49" fontId="18" fillId="0" borderId="5" xfId="0" applyNumberFormat="1" applyFont="1" applyFill="1" applyBorder="1" applyAlignment="1">
      <alignment horizontal="center" vertical="center" wrapText="1" shrinkToFit="1"/>
    </xf>
    <xf numFmtId="49" fontId="18" fillId="0" borderId="6" xfId="0" applyNumberFormat="1" applyFont="1" applyFill="1" applyBorder="1" applyAlignment="1">
      <alignment horizontal="center" vertical="center" wrapText="1" shrinkToFit="1"/>
    </xf>
    <xf numFmtId="49" fontId="18" fillId="0" borderId="7" xfId="0" applyNumberFormat="1" applyFont="1" applyFill="1" applyBorder="1" applyAlignment="1">
      <alignment horizontal="center" vertical="center" wrapText="1" shrinkToFit="1"/>
    </xf>
    <xf numFmtId="49" fontId="18" fillId="0" borderId="5" xfId="0" applyNumberFormat="1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left" vertical="center" wrapText="1" shrinkToFit="1"/>
    </xf>
    <xf numFmtId="4" fontId="19" fillId="0" borderId="8" xfId="0" applyNumberFormat="1" applyFont="1" applyFill="1" applyBorder="1" applyAlignment="1">
      <alignment horizontal="right" vertical="center" wrapText="1" shrinkToFit="1"/>
    </xf>
    <xf numFmtId="4" fontId="19" fillId="0" borderId="6" xfId="0" applyNumberFormat="1" applyFont="1" applyFill="1" applyBorder="1" applyAlignment="1">
      <alignment horizontal="right" vertical="center" wrapText="1" shrinkToFit="1"/>
    </xf>
    <xf numFmtId="49" fontId="19" fillId="0" borderId="9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" fontId="19" fillId="0" borderId="4" xfId="0" applyNumberFormat="1" applyFont="1" applyFill="1" applyAlignment="1">
      <alignment horizontal="center" vertical="center" wrapText="1" shrinkToFit="1"/>
    </xf>
    <xf numFmtId="49" fontId="20" fillId="0" borderId="11" xfId="0" applyNumberFormat="1" applyFont="1" applyFill="1" applyBorder="1" applyAlignment="1">
      <alignment horizontal="center" vertical="center" wrapText="1" shrinkToFit="1"/>
    </xf>
    <xf numFmtId="49" fontId="20" fillId="0" borderId="12" xfId="0" applyNumberFormat="1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right" vertical="center" wrapText="1" shrinkToFit="1"/>
    </xf>
    <xf numFmtId="4" fontId="20" fillId="0" borderId="4" xfId="0" applyNumberFormat="1" applyFont="1" applyFill="1" applyAlignment="1">
      <alignment horizontal="center" vertical="center" wrapText="1" shrinkToFit="1"/>
    </xf>
    <xf numFmtId="4" fontId="20" fillId="0" borderId="4" xfId="0" applyNumberFormat="1" applyFont="1" applyFill="1" applyAlignment="1">
      <alignment horizontal="center" vertical="center" wrapText="1" shrinkToFit="1"/>
    </xf>
    <xf numFmtId="49" fontId="20" fillId="0" borderId="14" xfId="0" applyNumberFormat="1" applyFont="1" applyFill="1" applyBorder="1" applyAlignment="1">
      <alignment horizontal="center" vertical="center" wrapText="1" shrinkToFit="1"/>
    </xf>
    <xf numFmtId="0" fontId="21" fillId="0" borderId="5" xfId="0" applyFont="1" applyFill="1" applyBorder="1" applyAlignment="1">
      <alignment horizontal="left" vertical="center" wrapText="1" shrinkToFit="1"/>
    </xf>
    <xf numFmtId="4" fontId="20" fillId="0" borderId="6" xfId="0" applyNumberFormat="1" applyFont="1" applyFill="1" applyBorder="1" applyAlignment="1">
      <alignment horizontal="center" vertical="center" wrapText="1" shrinkToFit="1"/>
    </xf>
    <xf numFmtId="4" fontId="20" fillId="0" borderId="4" xfId="0" applyNumberFormat="1" applyFont="1" applyFill="1" applyAlignment="1">
      <alignment horizontal="right" vertical="center" wrapText="1" shrinkToFit="1"/>
    </xf>
    <xf numFmtId="4" fontId="20" fillId="0" borderId="7" xfId="0" applyNumberFormat="1" applyFont="1" applyFill="1" applyBorder="1" applyAlignment="1">
      <alignment horizontal="right" vertical="center" wrapText="1" shrinkToFit="1"/>
    </xf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19" fillId="0" borderId="5" xfId="0" applyNumberFormat="1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 applyProtection="1">
      <alignment horizontal="right"/>
      <protection locked="0"/>
    </xf>
    <xf numFmtId="49" fontId="19" fillId="0" borderId="16" xfId="0" applyNumberFormat="1" applyFont="1" applyFill="1" applyBorder="1" applyAlignment="1">
      <alignment horizontal="center"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 applyProtection="1">
      <alignment horizontal="right" vertical="center"/>
      <protection locked="0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right" vertical="center" wrapText="1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20" fillId="0" borderId="6" xfId="0" applyNumberFormat="1" applyFont="1" applyFill="1" applyBorder="1" applyAlignment="1">
      <alignment horizontal="center" vertical="center" wrapText="1" shrinkToFit="1"/>
    </xf>
    <xf numFmtId="4" fontId="20" fillId="0" borderId="4" xfId="0" applyNumberFormat="1" applyFont="1" applyFill="1" applyAlignment="1">
      <alignment horizontal="right" vertical="center" wrapText="1" shrinkToFit="1"/>
    </xf>
    <xf numFmtId="49" fontId="20" fillId="0" borderId="18" xfId="0" applyNumberFormat="1" applyFont="1" applyFill="1" applyBorder="1" applyAlignment="1">
      <alignment horizontal="center" vertical="center" wrapText="1" shrinkToFit="1"/>
    </xf>
    <xf numFmtId="49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wrapText="1" shrinkToFit="1"/>
    </xf>
    <xf numFmtId="0" fontId="21" fillId="0" borderId="21" xfId="0" applyFont="1" applyFill="1" applyBorder="1" applyAlignment="1">
      <alignment horizontal="left" vertical="center" wrapText="1"/>
    </xf>
    <xf numFmtId="4" fontId="20" fillId="0" borderId="3" xfId="0" applyNumberFormat="1" applyFont="1" applyFill="1" applyBorder="1" applyAlignment="1">
      <alignment horizontal="right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right" vertical="center" wrapText="1" shrinkToFit="1"/>
    </xf>
    <xf numFmtId="4" fontId="19" fillId="0" borderId="3" xfId="0" applyNumberFormat="1" applyFont="1" applyFill="1" applyBorder="1" applyAlignment="1">
      <alignment horizontal="right" vertical="center" wrapText="1" shrinkToFit="1"/>
    </xf>
    <xf numFmtId="4" fontId="19" fillId="0" borderId="22" xfId="0" applyNumberFormat="1" applyFont="1" applyFill="1" applyBorder="1" applyAlignment="1">
      <alignment horizontal="center" vertical="center" wrapText="1" shrinkToFi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4" fontId="19" fillId="0" borderId="25" xfId="0" applyNumberFormat="1" applyFont="1" applyFill="1" applyBorder="1" applyAlignment="1">
      <alignment horizontal="right" vertical="center" wrapText="1" shrinkToFit="1"/>
    </xf>
    <xf numFmtId="4" fontId="20" fillId="0" borderId="26" xfId="0" applyNumberFormat="1" applyFont="1" applyFill="1" applyBorder="1" applyAlignment="1">
      <alignment horizontal="center" vertical="center" wrapTex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20" fillId="0" borderId="4" xfId="0" applyNumberFormat="1" applyFont="1" applyFill="1" applyBorder="1" applyAlignment="1">
      <alignment horizontal="center" vertical="center" wrapText="1" shrinkToFit="1"/>
    </xf>
    <xf numFmtId="4" fontId="20" fillId="0" borderId="27" xfId="0" applyNumberFormat="1" applyFont="1" applyFill="1" applyBorder="1" applyAlignment="1">
      <alignment horizontal="center" vertical="center" wrapText="1" shrinkToFit="1"/>
    </xf>
    <xf numFmtId="0" fontId="20" fillId="0" borderId="28" xfId="0" applyFont="1" applyFill="1" applyBorder="1" applyAlignment="1">
      <alignment horizontal="center" vertical="center" wrapText="1" shrinkToFit="1"/>
    </xf>
    <xf numFmtId="4" fontId="20" fillId="0" borderId="29" xfId="0" applyNumberFormat="1" applyFont="1" applyFill="1" applyBorder="1" applyAlignment="1">
      <alignment horizontal="center" vertical="center" wrapText="1" shrinkToFit="1"/>
    </xf>
    <xf numFmtId="4" fontId="20" fillId="0" borderId="29" xfId="0" applyNumberFormat="1" applyFont="1" applyFill="1" applyBorder="1" applyAlignment="1">
      <alignment horizontal="right" vertical="center" wrapText="1" shrinkToFit="1"/>
    </xf>
    <xf numFmtId="4" fontId="20" fillId="0" borderId="30" xfId="0" applyNumberFormat="1" applyFont="1" applyFill="1" applyBorder="1" applyAlignment="1">
      <alignment horizontal="right" vertical="center" wrapText="1" shrinkToFit="1"/>
    </xf>
    <xf numFmtId="4" fontId="20" fillId="0" borderId="31" xfId="0" applyNumberFormat="1" applyFont="1" applyFill="1" applyBorder="1" applyAlignment="1">
      <alignment horizontal="center" vertical="center" wrapText="1" shrinkToFit="1"/>
    </xf>
    <xf numFmtId="49" fontId="19" fillId="0" borderId="32" xfId="0" applyNumberFormat="1" applyFont="1" applyFill="1" applyBorder="1" applyAlignment="1">
      <alignment horizontal="center" vertical="center" wrapText="1" shrinkToFit="1"/>
    </xf>
    <xf numFmtId="0" fontId="19" fillId="0" borderId="33" xfId="0" applyFont="1" applyFill="1" applyBorder="1" applyAlignment="1">
      <alignment horizontal="center" vertical="center" wrapText="1" shrinkToFit="1"/>
    </xf>
    <xf numFmtId="4" fontId="19" fillId="0" borderId="32" xfId="0" applyNumberFormat="1" applyFont="1" applyFill="1" applyBorder="1" applyAlignment="1">
      <alignment horizontal="right" vertical="center" wrapText="1" shrinkToFit="1"/>
    </xf>
    <xf numFmtId="4" fontId="19" fillId="0" borderId="34" xfId="0" applyNumberFormat="1" applyFont="1" applyFill="1" applyBorder="1" applyAlignment="1">
      <alignment horizontal="center" vertical="center" wrapText="1" shrinkToFit="1"/>
    </xf>
    <xf numFmtId="0" fontId="20" fillId="0" borderId="35" xfId="0" applyFont="1" applyFill="1" applyBorder="1" applyAlignment="1">
      <alignment horizontal="center" vertical="center" wrapText="1" shrinkToFit="1"/>
    </xf>
    <xf numFmtId="4" fontId="20" fillId="0" borderId="25" xfId="0" applyNumberFormat="1" applyFont="1" applyFill="1" applyBorder="1" applyAlignment="1">
      <alignment horizontal="right" vertical="center" wrapText="1" shrinkToFit="1"/>
    </xf>
    <xf numFmtId="4" fontId="20" fillId="0" borderId="36" xfId="0" applyNumberFormat="1" applyFont="1" applyFill="1" applyBorder="1" applyAlignment="1">
      <alignment horizontal="center" vertical="center" wrapText="1" shrinkToFit="1"/>
    </xf>
    <xf numFmtId="4" fontId="20" fillId="0" borderId="26" xfId="0" applyNumberFormat="1" applyFont="1" applyFill="1" applyBorder="1" applyAlignment="1">
      <alignment horizontal="center" vertical="center" wrapText="1" shrinkToFit="1"/>
    </xf>
    <xf numFmtId="4" fontId="20" fillId="0" borderId="4" xfId="0" applyNumberFormat="1" applyFont="1" applyFill="1" applyBorder="1" applyAlignment="1">
      <alignment horizontal="right" vertical="center" wrapText="1" shrinkToFit="1"/>
    </xf>
    <xf numFmtId="4" fontId="19" fillId="0" borderId="27" xfId="0" applyNumberFormat="1" applyFont="1" applyFill="1" applyBorder="1" applyAlignment="1">
      <alignment horizontal="center" vertical="center" wrapText="1" shrinkToFit="1"/>
    </xf>
    <xf numFmtId="49" fontId="19" fillId="0" borderId="37" xfId="0" applyNumberFormat="1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 wrapText="1" shrinkToFit="1"/>
    </xf>
    <xf numFmtId="4" fontId="19" fillId="0" borderId="7" xfId="0" applyNumberFormat="1" applyFont="1" applyFill="1" applyBorder="1" applyAlignment="1">
      <alignment horizontal="right" vertical="center" wrapText="1" shrinkToFit="1"/>
    </xf>
    <xf numFmtId="0" fontId="20" fillId="0" borderId="38" xfId="0" applyFont="1" applyFill="1" applyBorder="1" applyAlignment="1">
      <alignment horizontal="center" vertical="center" wrapText="1" shrinkToFit="1"/>
    </xf>
    <xf numFmtId="0" fontId="20" fillId="0" borderId="39" xfId="0" applyFont="1" applyFill="1" applyBorder="1" applyAlignment="1">
      <alignment horizontal="center" vertical="center" wrapText="1" shrinkToFit="1"/>
    </xf>
    <xf numFmtId="0" fontId="21" fillId="0" borderId="15" xfId="0" applyFont="1" applyFill="1" applyBorder="1" applyAlignment="1">
      <alignment horizontal="left" vertical="center" wrapText="1" shrinkToFit="1"/>
    </xf>
    <xf numFmtId="0" fontId="20" fillId="0" borderId="40" xfId="0" applyFont="1" applyFill="1" applyBorder="1" applyAlignment="1">
      <alignment horizontal="center" vertical="center" wrapText="1" shrinkToFit="1"/>
    </xf>
    <xf numFmtId="4" fontId="20" fillId="0" borderId="41" xfId="0" applyNumberFormat="1" applyFont="1" applyFill="1" applyBorder="1" applyAlignment="1">
      <alignment horizontal="center" vertical="center" wrapText="1" shrinkToFit="1"/>
    </xf>
    <xf numFmtId="4" fontId="20" fillId="0" borderId="41" xfId="0" applyNumberFormat="1" applyFont="1" applyFill="1" applyBorder="1" applyAlignment="1">
      <alignment horizontal="right" vertical="center" wrapText="1" shrinkToFit="1"/>
    </xf>
    <xf numFmtId="4" fontId="20" fillId="0" borderId="33" xfId="0" applyNumberFormat="1" applyFont="1" applyFill="1" applyBorder="1" applyAlignment="1">
      <alignment horizontal="right" vertical="center" wrapText="1" shrinkToFit="1"/>
    </xf>
    <xf numFmtId="4" fontId="20" fillId="0" borderId="34" xfId="0" applyNumberFormat="1" applyFont="1" applyFill="1" applyBorder="1" applyAlignment="1">
      <alignment horizontal="center" vertical="center" wrapText="1" shrinkToFit="1"/>
    </xf>
    <xf numFmtId="4" fontId="20" fillId="0" borderId="17" xfId="0" applyNumberFormat="1" applyFont="1" applyFill="1" applyBorder="1" applyAlignment="1">
      <alignment horizontal="center" vertical="center" wrapText="1" shrinkToFit="1"/>
    </xf>
    <xf numFmtId="4" fontId="20" fillId="0" borderId="17" xfId="0" applyNumberFormat="1" applyFont="1" applyFill="1" applyBorder="1" applyAlignment="1">
      <alignment horizontal="right" vertical="center" wrapText="1" shrinkToFit="1"/>
    </xf>
    <xf numFmtId="4" fontId="20" fillId="0" borderId="42" xfId="0" applyNumberFormat="1" applyFont="1" applyFill="1" applyBorder="1" applyAlignment="1">
      <alignment horizontal="right" vertical="center" wrapText="1" shrinkToFit="1"/>
    </xf>
    <xf numFmtId="4" fontId="20" fillId="0" borderId="43" xfId="0" applyNumberFormat="1" applyFont="1" applyFill="1" applyBorder="1" applyAlignment="1">
      <alignment horizontal="center" vertical="center" wrapText="1" shrinkToFit="1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49" fontId="20" fillId="0" borderId="38" xfId="0" applyNumberFormat="1" applyFont="1" applyFill="1" applyBorder="1" applyAlignment="1">
      <alignment horizontal="center" vertical="center" wrapText="1" shrinkToFit="1"/>
    </xf>
    <xf numFmtId="49" fontId="20" fillId="0" borderId="37" xfId="0" applyNumberFormat="1" applyFont="1" applyFill="1" applyBorder="1" applyAlignment="1">
      <alignment horizontal="center" vertical="center" wrapText="1" shrinkToFit="1"/>
    </xf>
    <xf numFmtId="4" fontId="19" fillId="0" borderId="26" xfId="0" applyNumberFormat="1" applyFont="1" applyFill="1" applyBorder="1" applyAlignment="1">
      <alignment horizontal="center" vertical="center" wrapText="1" shrinkToFit="1"/>
    </xf>
    <xf numFmtId="49" fontId="19" fillId="0" borderId="44" xfId="0" applyNumberFormat="1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 wrapText="1" shrinkToFit="1"/>
    </xf>
    <xf numFmtId="4" fontId="20" fillId="0" borderId="46" xfId="0" applyNumberFormat="1" applyFont="1" applyFill="1" applyBorder="1" applyAlignment="1">
      <alignment horizontal="center" vertical="center" wrapText="1" shrinkToFit="1"/>
    </xf>
    <xf numFmtId="4" fontId="20" fillId="0" borderId="46" xfId="0" applyNumberFormat="1" applyFont="1" applyFill="1" applyBorder="1" applyAlignment="1">
      <alignment horizontal="right" vertical="center" wrapText="1" shrinkToFit="1"/>
    </xf>
    <xf numFmtId="4" fontId="20" fillId="0" borderId="47" xfId="0" applyNumberFormat="1" applyFont="1" applyFill="1" applyBorder="1" applyAlignment="1">
      <alignment horizontal="right" vertical="center" wrapText="1" shrinkToFit="1"/>
    </xf>
    <xf numFmtId="4" fontId="20" fillId="0" borderId="48" xfId="0" applyNumberFormat="1" applyFont="1" applyFill="1" applyBorder="1" applyAlignment="1">
      <alignment horizontal="center" vertical="center" wrapText="1" shrinkToFit="1"/>
    </xf>
    <xf numFmtId="49" fontId="19" fillId="0" borderId="41" xfId="0" applyNumberFormat="1" applyFont="1" applyFill="1" applyBorder="1" applyAlignment="1">
      <alignment horizontal="center" vertical="center" wrapText="1" shrinkToFit="1"/>
    </xf>
    <xf numFmtId="4" fontId="19" fillId="0" borderId="38" xfId="0" applyNumberFormat="1" applyFont="1" applyFill="1" applyBorder="1" applyAlignment="1">
      <alignment horizontal="right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 shrinkToFit="1"/>
    </xf>
    <xf numFmtId="4" fontId="20" fillId="0" borderId="22" xfId="0" applyNumberFormat="1" applyFont="1" applyFill="1" applyBorder="1" applyAlignment="1">
      <alignment horizontal="center" vertical="center" wrapText="1" shrinkToFit="1"/>
    </xf>
    <xf numFmtId="4" fontId="20" fillId="0" borderId="3" xfId="0" applyNumberFormat="1" applyFont="1" applyFill="1" applyBorder="1" applyAlignment="1">
      <alignment horizontal="center" vertical="center" wrapText="1" shrinkToFit="1"/>
    </xf>
    <xf numFmtId="4" fontId="20" fillId="0" borderId="49" xfId="0" applyNumberFormat="1" applyFont="1" applyFill="1" applyBorder="1" applyAlignment="1">
      <alignment horizontal="center" vertical="center" wrapText="1" shrinkToFit="1"/>
    </xf>
    <xf numFmtId="4" fontId="20" fillId="0" borderId="5" xfId="0" applyNumberFormat="1" applyFont="1" applyFill="1" applyBorder="1" applyAlignment="1">
      <alignment horizontal="center" vertical="center" wrapText="1" shrinkToFit="1"/>
    </xf>
    <xf numFmtId="4" fontId="20" fillId="0" borderId="32" xfId="0" applyNumberFormat="1" applyFont="1" applyFill="1" applyBorder="1" applyAlignment="1">
      <alignment horizontal="right" vertical="center" wrapText="1" shrinkToFit="1"/>
    </xf>
    <xf numFmtId="4" fontId="20" fillId="0" borderId="33" xfId="0" applyNumberFormat="1" applyFont="1" applyFill="1" applyBorder="1" applyAlignment="1">
      <alignment horizontal="center" vertical="center" wrapText="1" shrinkToFit="1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0" fontId="20" fillId="0" borderId="35" xfId="0" applyFont="1" applyFill="1" applyBorder="1" applyAlignment="1">
      <alignment horizontal="center" vertical="center" wrapText="1" shrinkToFit="1"/>
    </xf>
    <xf numFmtId="4" fontId="20" fillId="0" borderId="36" xfId="0" applyNumberFormat="1" applyFont="1" applyFill="1" applyBorder="1" applyAlignment="1">
      <alignment horizontal="right" vertical="center" wrapText="1" shrinkToFit="1"/>
    </xf>
    <xf numFmtId="4" fontId="20" fillId="0" borderId="24" xfId="0" applyNumberFormat="1" applyFont="1" applyFill="1" applyBorder="1" applyAlignment="1">
      <alignment horizontal="right" vertical="center" wrapText="1" shrinkToFit="1"/>
    </xf>
    <xf numFmtId="4" fontId="20" fillId="0" borderId="50" xfId="0" applyNumberFormat="1" applyFont="1" applyFill="1" applyBorder="1" applyAlignment="1">
      <alignment horizontal="right" vertical="center" wrapText="1" shrinkToFit="1"/>
    </xf>
    <xf numFmtId="4" fontId="20" fillId="0" borderId="45" xfId="0" applyNumberFormat="1" applyFont="1" applyFill="1" applyBorder="1" applyAlignment="1">
      <alignment horizontal="right" vertical="center" wrapText="1" shrinkToFit="1"/>
    </xf>
    <xf numFmtId="0" fontId="19" fillId="0" borderId="51" xfId="0" applyFont="1" applyFill="1" applyBorder="1" applyAlignment="1">
      <alignment horizontal="center" vertical="center" wrapText="1" shrinkToFit="1"/>
    </xf>
    <xf numFmtId="4" fontId="19" fillId="0" borderId="23" xfId="0" applyNumberFormat="1" applyFont="1" applyFill="1" applyBorder="1" applyAlignment="1">
      <alignment horizontal="right" vertical="center" wrapText="1" shrinkToFit="1"/>
    </xf>
    <xf numFmtId="4" fontId="19" fillId="0" borderId="51" xfId="0" applyNumberFormat="1" applyFont="1" applyFill="1" applyBorder="1" applyAlignment="1">
      <alignment horizontal="right" vertical="center" wrapText="1" shrinkToFit="1"/>
    </xf>
    <xf numFmtId="4" fontId="19" fillId="0" borderId="9" xfId="0" applyNumberFormat="1" applyFont="1" applyFill="1" applyBorder="1" applyAlignment="1" applyProtection="1">
      <alignment horizontal="right" vertical="center"/>
      <protection locked="0"/>
    </xf>
    <xf numFmtId="4" fontId="20" fillId="0" borderId="32" xfId="0" applyNumberFormat="1" applyFont="1" applyFill="1" applyBorder="1" applyAlignment="1">
      <alignment horizontal="right" vertical="center" wrapText="1" shrinkToFit="1"/>
    </xf>
    <xf numFmtId="49" fontId="19" fillId="0" borderId="50" xfId="0" applyNumberFormat="1" applyFont="1" applyFill="1" applyBorder="1" applyAlignment="1">
      <alignment horizontal="center" vertical="center" wrapText="1" shrinkToFit="1"/>
    </xf>
    <xf numFmtId="0" fontId="20" fillId="0" borderId="14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left" vertical="center" wrapText="1"/>
    </xf>
    <xf numFmtId="4" fontId="20" fillId="0" borderId="8" xfId="0" applyNumberFormat="1" applyFont="1" applyFill="1" applyBorder="1" applyAlignment="1">
      <alignment horizontal="right" vertical="center" wrapText="1" shrinkToFit="1"/>
    </xf>
    <xf numFmtId="4" fontId="19" fillId="0" borderId="15" xfId="0" applyNumberFormat="1" applyFont="1" applyFill="1" applyBorder="1" applyAlignment="1">
      <alignment horizontal="right" vertical="center" wrapText="1" shrinkToFit="1"/>
    </xf>
    <xf numFmtId="49" fontId="19" fillId="0" borderId="15" xfId="0" applyNumberFormat="1" applyFont="1" applyFill="1" applyBorder="1" applyAlignment="1">
      <alignment horizontal="center" vertical="center" wrapText="1" shrinkToFit="1"/>
    </xf>
    <xf numFmtId="0" fontId="20" fillId="0" borderId="52" xfId="0" applyFont="1" applyFill="1" applyBorder="1" applyAlignment="1">
      <alignment horizontal="center" vertical="center" wrapText="1" shrinkToFit="1"/>
    </xf>
    <xf numFmtId="4" fontId="19" fillId="0" borderId="8" xfId="0" applyNumberFormat="1" applyFont="1" applyFill="1" applyBorder="1" applyAlignment="1">
      <alignment horizontal="center" vertical="center" wrapText="1" shrinkToFit="1"/>
    </xf>
    <xf numFmtId="4" fontId="19" fillId="0" borderId="37" xfId="0" applyNumberFormat="1" applyFont="1" applyFill="1" applyBorder="1" applyAlignment="1" applyProtection="1">
      <alignment horizontal="center" vertical="center"/>
      <protection locked="0"/>
    </xf>
    <xf numFmtId="49" fontId="19" fillId="0" borderId="14" xfId="0" applyNumberFormat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 shrinkToFit="1"/>
    </xf>
    <xf numFmtId="49" fontId="19" fillId="0" borderId="53" xfId="0" applyNumberFormat="1" applyFont="1" applyFill="1" applyBorder="1" applyAlignment="1">
      <alignment horizontal="center" vertical="center" wrapText="1" shrinkToFit="1"/>
    </xf>
    <xf numFmtId="49" fontId="19" fillId="0" borderId="54" xfId="0" applyNumberFormat="1" applyFont="1" applyFill="1" applyBorder="1" applyAlignment="1">
      <alignment horizontal="center" vertical="center" wrapText="1" shrinkToFit="1"/>
    </xf>
    <xf numFmtId="49" fontId="19" fillId="0" borderId="6" xfId="0" applyNumberFormat="1" applyFont="1" applyFill="1" applyBorder="1" applyAlignment="1">
      <alignment horizontal="center" vertical="center" wrapText="1" shrinkToFit="1"/>
    </xf>
    <xf numFmtId="49" fontId="18" fillId="0" borderId="22" xfId="0" applyNumberFormat="1" applyFont="1" applyFill="1" applyBorder="1" applyAlignment="1">
      <alignment horizontal="center" vertical="center" wrapText="1" shrinkToFit="1"/>
    </xf>
    <xf numFmtId="0" fontId="20" fillId="0" borderId="40" xfId="0" applyFont="1" applyFill="1" applyBorder="1" applyAlignment="1">
      <alignment horizontal="center" vertical="center" wrapText="1" shrinkToFit="1"/>
    </xf>
    <xf numFmtId="49" fontId="19" fillId="0" borderId="55" xfId="0" applyNumberFormat="1" applyFont="1" applyFill="1" applyBorder="1" applyAlignment="1">
      <alignment horizontal="center" vertical="center" wrapText="1" shrinkToFit="1"/>
    </xf>
    <xf numFmtId="49" fontId="19" fillId="0" borderId="46" xfId="0" applyNumberFormat="1" applyFont="1" applyFill="1" applyBorder="1" applyAlignment="1">
      <alignment horizontal="center" vertical="center" wrapText="1" shrinkToFit="1"/>
    </xf>
    <xf numFmtId="4" fontId="20" fillId="0" borderId="56" xfId="0" applyNumberFormat="1" applyFont="1" applyFill="1" applyBorder="1" applyAlignment="1">
      <alignment horizontal="center" vertical="center" wrapText="1" shrinkToFit="1"/>
    </xf>
    <xf numFmtId="4" fontId="20" fillId="0" borderId="29" xfId="0" applyNumberFormat="1" applyFont="1" applyFill="1" applyBorder="1" applyAlignment="1">
      <alignment horizontal="right" vertical="center" wrapText="1" shrinkToFit="1"/>
    </xf>
    <xf numFmtId="49" fontId="20" fillId="0" borderId="38" xfId="0" applyNumberFormat="1" applyFont="1" applyFill="1" applyBorder="1" applyAlignment="1">
      <alignment horizontal="center" vertical="center" wrapText="1" shrinkToFit="1"/>
    </xf>
    <xf numFmtId="4" fontId="24" fillId="0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Border="1" applyAlignment="1">
      <alignment horizontal="right"/>
    </xf>
    <xf numFmtId="4" fontId="17" fillId="0" borderId="9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6" fillId="0" borderId="13" xfId="0" applyFont="1" applyFill="1" applyBorder="1" applyAlignment="1">
      <alignment/>
    </xf>
    <xf numFmtId="4" fontId="14" fillId="0" borderId="22" xfId="0" applyNumberFormat="1" applyFont="1" applyFill="1" applyBorder="1" applyAlignment="1">
      <alignment horizontal="center" vertical="center" wrapText="1" shrinkToFit="1"/>
    </xf>
    <xf numFmtId="4" fontId="14" fillId="0" borderId="16" xfId="0" applyNumberFormat="1" applyFont="1" applyFill="1" applyBorder="1" applyAlignment="1">
      <alignment horizontal="center" vertical="center" wrapText="1" shrinkToFit="1"/>
    </xf>
    <xf numFmtId="4" fontId="14" fillId="0" borderId="17" xfId="0" applyNumberFormat="1" applyFont="1" applyFill="1" applyBorder="1" applyAlignment="1">
      <alignment horizontal="center" vertical="center" wrapText="1" shrinkToFit="1"/>
    </xf>
    <xf numFmtId="4" fontId="14" fillId="0" borderId="20" xfId="0" applyNumberFormat="1" applyFont="1" applyFill="1" applyBorder="1" applyAlignment="1">
      <alignment horizontal="center" vertical="center" wrapText="1" shrinkToFit="1"/>
    </xf>
    <xf numFmtId="4" fontId="14" fillId="0" borderId="3" xfId="0" applyNumberFormat="1" applyFont="1" applyFill="1" applyBorder="1" applyAlignment="1">
      <alignment horizontal="center" vertical="center" wrapText="1" shrinkToFit="1"/>
    </xf>
    <xf numFmtId="4" fontId="14" fillId="0" borderId="57" xfId="0" applyNumberFormat="1" applyFont="1" applyFill="1" applyBorder="1" applyAlignment="1">
      <alignment horizontal="center" vertical="center" wrapText="1" shrinkToFit="1"/>
    </xf>
    <xf numFmtId="4" fontId="14" fillId="0" borderId="42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49" fontId="14" fillId="0" borderId="22" xfId="0" applyNumberFormat="1" applyFont="1" applyFill="1" applyBorder="1" applyAlignment="1">
      <alignment horizontal="center" vertical="center" wrapText="1" shrinkToFit="1"/>
    </xf>
    <xf numFmtId="49" fontId="14" fillId="0" borderId="16" xfId="0" applyNumberFormat="1" applyFont="1" applyFill="1" applyBorder="1" applyAlignment="1">
      <alignment horizontal="center" vertical="center" wrapText="1" shrinkToFit="1"/>
    </xf>
    <xf numFmtId="49" fontId="14" fillId="0" borderId="17" xfId="0" applyNumberFormat="1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4" fillId="0" borderId="16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57" xfId="0" applyFont="1" applyFill="1" applyBorder="1" applyAlignment="1">
      <alignment horizontal="center" vertical="center" wrapText="1" shrinkToFit="1"/>
    </xf>
    <xf numFmtId="0" fontId="14" fillId="0" borderId="42" xfId="0" applyFont="1" applyFill="1" applyBorder="1" applyAlignment="1">
      <alignment horizontal="center" vertical="center" wrapText="1" shrinkToFi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1.75390625" style="2" customWidth="1"/>
    <col min="2" max="2" width="5.375" style="3" customWidth="1"/>
    <col min="3" max="3" width="8.25390625" style="3" customWidth="1"/>
    <col min="4" max="4" width="6.625" style="4" customWidth="1"/>
    <col min="5" max="5" width="32.375" style="11" customWidth="1"/>
    <col min="6" max="6" width="14.625" style="4" customWidth="1"/>
    <col min="7" max="7" width="13.375" style="5" customWidth="1"/>
    <col min="8" max="8" width="13.125" style="5" hidden="1" customWidth="1"/>
    <col min="9" max="9" width="14.25390625" style="5" hidden="1" customWidth="1"/>
    <col min="10" max="10" width="12.25390625" style="5" hidden="1" customWidth="1"/>
    <col min="11" max="11" width="10.875" style="5" hidden="1" customWidth="1"/>
    <col min="12" max="12" width="14.00390625" style="2" customWidth="1"/>
    <col min="13" max="16384" width="9.125" style="2" customWidth="1"/>
  </cols>
  <sheetData>
    <row r="1" ht="15" customHeight="1">
      <c r="L1" s="165" t="s">
        <v>91</v>
      </c>
    </row>
    <row r="2" ht="15" customHeight="1">
      <c r="L2" s="166" t="s">
        <v>92</v>
      </c>
    </row>
    <row r="3" ht="15" customHeight="1">
      <c r="L3" s="167" t="s">
        <v>90</v>
      </c>
    </row>
    <row r="4" ht="8.25" customHeight="1">
      <c r="L4" s="15"/>
    </row>
    <row r="5" spans="1:15" ht="32.25" customHeight="1">
      <c r="A5" s="1"/>
      <c r="B5" s="171" t="s">
        <v>84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6"/>
      <c r="N5" s="16"/>
      <c r="O5" s="16"/>
    </row>
    <row r="6" spans="1:13" ht="6.75" customHeight="1">
      <c r="A6" s="185"/>
      <c r="B6" s="185"/>
      <c r="C6" s="7"/>
      <c r="D6" s="8"/>
      <c r="E6" s="12"/>
      <c r="F6" s="186"/>
      <c r="G6" s="187"/>
      <c r="H6" s="1"/>
      <c r="I6" s="1"/>
      <c r="J6" s="1"/>
      <c r="K6" s="1"/>
      <c r="L6" s="1"/>
      <c r="M6" s="6"/>
    </row>
    <row r="7" spans="1:13" s="9" customFormat="1" ht="12.75">
      <c r="A7" s="17"/>
      <c r="B7" s="188" t="s">
        <v>27</v>
      </c>
      <c r="C7" s="188" t="s">
        <v>28</v>
      </c>
      <c r="D7" s="191" t="s">
        <v>43</v>
      </c>
      <c r="E7" s="194" t="s">
        <v>26</v>
      </c>
      <c r="F7" s="174" t="s">
        <v>70</v>
      </c>
      <c r="G7" s="197" t="s">
        <v>41</v>
      </c>
      <c r="H7" s="176" t="s">
        <v>44</v>
      </c>
      <c r="I7" s="177"/>
      <c r="J7" s="177"/>
      <c r="K7" s="177"/>
      <c r="L7" s="168" t="s">
        <v>17</v>
      </c>
      <c r="M7" s="18"/>
    </row>
    <row r="8" spans="1:13" s="9" customFormat="1" ht="12">
      <c r="A8" s="17"/>
      <c r="B8" s="189"/>
      <c r="C8" s="189"/>
      <c r="D8" s="192"/>
      <c r="E8" s="195"/>
      <c r="F8" s="175"/>
      <c r="G8" s="198"/>
      <c r="H8" s="178" t="s">
        <v>42</v>
      </c>
      <c r="I8" s="181"/>
      <c r="J8" s="181"/>
      <c r="K8" s="182" t="s">
        <v>45</v>
      </c>
      <c r="L8" s="169"/>
      <c r="M8" s="18"/>
    </row>
    <row r="9" spans="1:13" s="9" customFormat="1" ht="10.5" customHeight="1">
      <c r="A9" s="17"/>
      <c r="B9" s="189"/>
      <c r="C9" s="189"/>
      <c r="D9" s="192"/>
      <c r="E9" s="195"/>
      <c r="F9" s="175"/>
      <c r="G9" s="198"/>
      <c r="H9" s="179"/>
      <c r="I9" s="23" t="s">
        <v>0</v>
      </c>
      <c r="J9" s="178" t="s">
        <v>71</v>
      </c>
      <c r="K9" s="183"/>
      <c r="L9" s="169"/>
      <c r="M9" s="18"/>
    </row>
    <row r="10" spans="1:13" s="9" customFormat="1" ht="17.25" customHeight="1">
      <c r="A10" s="17"/>
      <c r="B10" s="190"/>
      <c r="C10" s="190"/>
      <c r="D10" s="193"/>
      <c r="E10" s="196"/>
      <c r="F10" s="175"/>
      <c r="G10" s="199"/>
      <c r="H10" s="180"/>
      <c r="I10" s="24" t="s">
        <v>46</v>
      </c>
      <c r="J10" s="180"/>
      <c r="K10" s="184"/>
      <c r="L10" s="170"/>
      <c r="M10" s="18"/>
    </row>
    <row r="11" spans="1:13" s="14" customFormat="1" ht="15" customHeight="1">
      <c r="A11" s="19"/>
      <c r="B11" s="158">
        <v>1</v>
      </c>
      <c r="C11" s="25">
        <v>2</v>
      </c>
      <c r="D11" s="25">
        <v>3</v>
      </c>
      <c r="E11" s="26">
        <v>4</v>
      </c>
      <c r="F11" s="27" t="s">
        <v>72</v>
      </c>
      <c r="G11" s="28" t="s">
        <v>73</v>
      </c>
      <c r="H11" s="25" t="s">
        <v>74</v>
      </c>
      <c r="I11" s="25" t="s">
        <v>75</v>
      </c>
      <c r="J11" s="25" t="s">
        <v>76</v>
      </c>
      <c r="K11" s="29" t="s">
        <v>77</v>
      </c>
      <c r="L11" s="30" t="s">
        <v>78</v>
      </c>
      <c r="M11" s="20"/>
    </row>
    <row r="12" spans="1:13" ht="15.75" customHeight="1">
      <c r="A12" s="21"/>
      <c r="B12" s="51" t="s">
        <v>29</v>
      </c>
      <c r="C12" s="157"/>
      <c r="D12" s="31"/>
      <c r="E12" s="32" t="s">
        <v>47</v>
      </c>
      <c r="F12" s="33">
        <f>SUM(F13,F16)</f>
        <v>0</v>
      </c>
      <c r="G12" s="34">
        <f aca="true" t="shared" si="0" ref="G12:L12">SUM(G13,G16)</f>
        <v>0</v>
      </c>
      <c r="H12" s="34">
        <f t="shared" si="0"/>
        <v>10000</v>
      </c>
      <c r="I12" s="34">
        <f t="shared" si="0"/>
        <v>0</v>
      </c>
      <c r="J12" s="34">
        <f t="shared" si="0"/>
        <v>0</v>
      </c>
      <c r="K12" s="34">
        <f t="shared" si="0"/>
        <v>0</v>
      </c>
      <c r="L12" s="34">
        <f t="shared" si="0"/>
        <v>3000</v>
      </c>
      <c r="M12" s="22"/>
    </row>
    <row r="13" spans="1:15" ht="27" customHeight="1" hidden="1">
      <c r="A13" s="21"/>
      <c r="B13" s="35"/>
      <c r="C13" s="36" t="s">
        <v>30</v>
      </c>
      <c r="D13" s="31"/>
      <c r="E13" s="32" t="s">
        <v>31</v>
      </c>
      <c r="F13" s="34">
        <f aca="true" t="shared" si="1" ref="F13:K13">SUM(F14:F15)</f>
        <v>0</v>
      </c>
      <c r="G13" s="34">
        <f t="shared" si="1"/>
        <v>0</v>
      </c>
      <c r="H13" s="34">
        <f t="shared" si="1"/>
        <v>10000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7" t="s">
        <v>40</v>
      </c>
      <c r="M13" s="22"/>
      <c r="O13" s="10"/>
    </row>
    <row r="14" spans="1:15" ht="48.75" customHeight="1" hidden="1">
      <c r="A14" s="21"/>
      <c r="B14" s="38"/>
      <c r="C14" s="39"/>
      <c r="D14" s="40">
        <v>2110</v>
      </c>
      <c r="E14" s="41" t="s">
        <v>38</v>
      </c>
      <c r="F14" s="42">
        <v>0</v>
      </c>
      <c r="G14" s="43" t="s">
        <v>40</v>
      </c>
      <c r="H14" s="43" t="s">
        <v>40</v>
      </c>
      <c r="I14" s="43" t="s">
        <v>40</v>
      </c>
      <c r="J14" s="43" t="s">
        <v>40</v>
      </c>
      <c r="K14" s="43" t="s">
        <v>40</v>
      </c>
      <c r="L14" s="44" t="s">
        <v>40</v>
      </c>
      <c r="M14" s="22"/>
      <c r="O14" s="10"/>
    </row>
    <row r="15" spans="1:13" ht="14.25" hidden="1">
      <c r="A15" s="21"/>
      <c r="B15" s="38"/>
      <c r="C15" s="45"/>
      <c r="D15" s="40">
        <v>4300</v>
      </c>
      <c r="E15" s="46" t="s">
        <v>1</v>
      </c>
      <c r="F15" s="47" t="s">
        <v>40</v>
      </c>
      <c r="G15" s="48">
        <v>0</v>
      </c>
      <c r="H15" s="48">
        <v>10000</v>
      </c>
      <c r="I15" s="48">
        <v>0</v>
      </c>
      <c r="J15" s="48">
        <v>0</v>
      </c>
      <c r="K15" s="49">
        <v>0</v>
      </c>
      <c r="L15" s="44" t="s">
        <v>40</v>
      </c>
      <c r="M15" s="22"/>
    </row>
    <row r="16" spans="1:13" ht="15" customHeight="1">
      <c r="A16" s="21"/>
      <c r="B16" s="50"/>
      <c r="C16" s="51" t="s">
        <v>18</v>
      </c>
      <c r="D16" s="52"/>
      <c r="E16" s="32" t="s">
        <v>19</v>
      </c>
      <c r="F16" s="43" t="s">
        <v>40</v>
      </c>
      <c r="G16" s="43" t="s">
        <v>40</v>
      </c>
      <c r="H16" s="43" t="s">
        <v>40</v>
      </c>
      <c r="I16" s="43" t="s">
        <v>40</v>
      </c>
      <c r="J16" s="43" t="s">
        <v>40</v>
      </c>
      <c r="K16" s="43" t="s">
        <v>40</v>
      </c>
      <c r="L16" s="53">
        <v>3000</v>
      </c>
      <c r="M16" s="22"/>
    </row>
    <row r="17" spans="1:13" ht="15" customHeight="1">
      <c r="A17" s="21"/>
      <c r="B17" s="54">
        <v>700</v>
      </c>
      <c r="C17" s="55"/>
      <c r="D17" s="31"/>
      <c r="E17" s="32" t="s">
        <v>48</v>
      </c>
      <c r="F17" s="34">
        <f aca="true" t="shared" si="2" ref="F17:L17">SUM(F18)</f>
        <v>29300</v>
      </c>
      <c r="G17" s="34">
        <f t="shared" si="2"/>
        <v>29300</v>
      </c>
      <c r="H17" s="34">
        <f t="shared" si="2"/>
        <v>27300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1158000</v>
      </c>
      <c r="M17" s="22"/>
    </row>
    <row r="18" spans="1:13" ht="27" customHeight="1">
      <c r="A18" s="21"/>
      <c r="B18" s="35"/>
      <c r="C18" s="36">
        <v>70005</v>
      </c>
      <c r="D18" s="31"/>
      <c r="E18" s="32" t="s">
        <v>32</v>
      </c>
      <c r="F18" s="34">
        <f aca="true" t="shared" si="3" ref="F18:K18">SUM(F19:F21)</f>
        <v>29300</v>
      </c>
      <c r="G18" s="34">
        <f>SUM(G20:G22)</f>
        <v>29300</v>
      </c>
      <c r="H18" s="34">
        <f t="shared" si="3"/>
        <v>27300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56">
        <v>1158000</v>
      </c>
      <c r="M18" s="22"/>
    </row>
    <row r="19" spans="1:13" ht="48.75" customHeight="1">
      <c r="A19" s="21"/>
      <c r="B19" s="57"/>
      <c r="C19" s="35"/>
      <c r="D19" s="58">
        <v>2110</v>
      </c>
      <c r="E19" s="59" t="s">
        <v>38</v>
      </c>
      <c r="F19" s="60">
        <v>29300</v>
      </c>
      <c r="G19" s="43" t="s">
        <v>40</v>
      </c>
      <c r="H19" s="43" t="s">
        <v>40</v>
      </c>
      <c r="I19" s="43" t="s">
        <v>40</v>
      </c>
      <c r="J19" s="43" t="s">
        <v>40</v>
      </c>
      <c r="K19" s="43" t="s">
        <v>40</v>
      </c>
      <c r="L19" s="44" t="s">
        <v>40</v>
      </c>
      <c r="M19" s="22"/>
    </row>
    <row r="20" spans="1:13" ht="14.25">
      <c r="A20" s="21"/>
      <c r="B20" s="57"/>
      <c r="C20" s="61"/>
      <c r="D20" s="58">
        <v>4210</v>
      </c>
      <c r="E20" s="46" t="s">
        <v>8</v>
      </c>
      <c r="F20" s="62" t="s">
        <v>40</v>
      </c>
      <c r="G20" s="63">
        <v>1000</v>
      </c>
      <c r="H20" s="43"/>
      <c r="I20" s="43"/>
      <c r="J20" s="43"/>
      <c r="K20" s="43"/>
      <c r="L20" s="44" t="s">
        <v>40</v>
      </c>
      <c r="M20" s="22"/>
    </row>
    <row r="21" spans="1:13" ht="14.25">
      <c r="A21" s="21"/>
      <c r="B21" s="64"/>
      <c r="C21" s="38"/>
      <c r="D21" s="40">
        <v>4300</v>
      </c>
      <c r="E21" s="46" t="s">
        <v>1</v>
      </c>
      <c r="F21" s="43" t="s">
        <v>40</v>
      </c>
      <c r="G21" s="48">
        <v>27015</v>
      </c>
      <c r="H21" s="48">
        <v>27300</v>
      </c>
      <c r="I21" s="48">
        <v>0</v>
      </c>
      <c r="J21" s="48">
        <v>0</v>
      </c>
      <c r="K21" s="49">
        <v>0</v>
      </c>
      <c r="L21" s="44" t="s">
        <v>40</v>
      </c>
      <c r="M21" s="22"/>
    </row>
    <row r="22" spans="1:13" ht="14.25">
      <c r="A22" s="21"/>
      <c r="B22" s="65"/>
      <c r="C22" s="50"/>
      <c r="D22" s="66">
        <v>4480</v>
      </c>
      <c r="E22" s="67" t="s">
        <v>79</v>
      </c>
      <c r="F22" s="43" t="s">
        <v>40</v>
      </c>
      <c r="G22" s="48">
        <v>1285</v>
      </c>
      <c r="H22" s="48"/>
      <c r="I22" s="48"/>
      <c r="J22" s="48"/>
      <c r="K22" s="68"/>
      <c r="L22" s="44" t="s">
        <v>40</v>
      </c>
      <c r="M22" s="22"/>
    </row>
    <row r="23" spans="1:13" ht="15" customHeight="1">
      <c r="A23" s="21"/>
      <c r="B23" s="54">
        <v>710</v>
      </c>
      <c r="C23" s="54"/>
      <c r="D23" s="69"/>
      <c r="E23" s="70" t="s">
        <v>49</v>
      </c>
      <c r="F23" s="71">
        <f>SUM(F27+F24+F30)</f>
        <v>374192</v>
      </c>
      <c r="G23" s="71">
        <f>SUM(G27+G24+G30)</f>
        <v>374192</v>
      </c>
      <c r="H23" s="71">
        <f>SUM(H27+H24+H30)</f>
        <v>369192</v>
      </c>
      <c r="I23" s="71">
        <f>SUM(I27+I24+I30)</f>
        <v>243190</v>
      </c>
      <c r="J23" s="71">
        <f>SUM(J27+J24+J30)</f>
        <v>100</v>
      </c>
      <c r="K23" s="72">
        <v>0</v>
      </c>
      <c r="L23" s="73" t="s">
        <v>40</v>
      </c>
      <c r="M23" s="22"/>
    </row>
    <row r="24" spans="1:13" ht="27" customHeight="1">
      <c r="A24" s="21"/>
      <c r="B24" s="35"/>
      <c r="C24" s="74">
        <v>71013</v>
      </c>
      <c r="D24" s="75"/>
      <c r="E24" s="32" t="s">
        <v>50</v>
      </c>
      <c r="F24" s="76">
        <f aca="true" t="shared" si="4" ref="F24:K24">SUM(F25:F26)</f>
        <v>50000</v>
      </c>
      <c r="G24" s="76">
        <f t="shared" si="4"/>
        <v>50000</v>
      </c>
      <c r="H24" s="76">
        <f t="shared" si="4"/>
        <v>50000</v>
      </c>
      <c r="I24" s="76">
        <f t="shared" si="4"/>
        <v>0</v>
      </c>
      <c r="J24" s="76">
        <f t="shared" si="4"/>
        <v>0</v>
      </c>
      <c r="K24" s="76">
        <f t="shared" si="4"/>
        <v>0</v>
      </c>
      <c r="L24" s="77" t="s">
        <v>40</v>
      </c>
      <c r="M24" s="22"/>
    </row>
    <row r="25" spans="1:13" ht="48.75" customHeight="1">
      <c r="A25" s="21"/>
      <c r="B25" s="61"/>
      <c r="C25" s="78"/>
      <c r="D25" s="58">
        <v>2110</v>
      </c>
      <c r="E25" s="59" t="s">
        <v>38</v>
      </c>
      <c r="F25" s="60">
        <v>50000</v>
      </c>
      <c r="G25" s="79" t="s">
        <v>40</v>
      </c>
      <c r="H25" s="79" t="s">
        <v>40</v>
      </c>
      <c r="I25" s="79" t="s">
        <v>40</v>
      </c>
      <c r="J25" s="79" t="s">
        <v>40</v>
      </c>
      <c r="K25" s="79" t="s">
        <v>40</v>
      </c>
      <c r="L25" s="80" t="s">
        <v>40</v>
      </c>
      <c r="M25" s="22"/>
    </row>
    <row r="26" spans="1:13" ht="14.25">
      <c r="A26" s="21"/>
      <c r="B26" s="38"/>
      <c r="C26" s="45"/>
      <c r="D26" s="81">
        <v>4300</v>
      </c>
      <c r="E26" s="46" t="s">
        <v>1</v>
      </c>
      <c r="F26" s="82" t="s">
        <v>40</v>
      </c>
      <c r="G26" s="83">
        <v>50000</v>
      </c>
      <c r="H26" s="83">
        <v>50000</v>
      </c>
      <c r="I26" s="83">
        <v>0</v>
      </c>
      <c r="J26" s="83">
        <v>0</v>
      </c>
      <c r="K26" s="84">
        <v>0</v>
      </c>
      <c r="L26" s="85" t="s">
        <v>40</v>
      </c>
      <c r="M26" s="22"/>
    </row>
    <row r="27" spans="1:13" ht="15" customHeight="1">
      <c r="A27" s="21"/>
      <c r="B27" s="61"/>
      <c r="C27" s="86">
        <v>71014</v>
      </c>
      <c r="D27" s="87"/>
      <c r="E27" s="32" t="s">
        <v>34</v>
      </c>
      <c r="F27" s="88">
        <f aca="true" t="shared" si="5" ref="F27:K27">SUM(F28:F29)</f>
        <v>7500</v>
      </c>
      <c r="G27" s="88">
        <f t="shared" si="5"/>
        <v>7500</v>
      </c>
      <c r="H27" s="88">
        <f t="shared" si="5"/>
        <v>7500</v>
      </c>
      <c r="I27" s="88">
        <f t="shared" si="5"/>
        <v>0</v>
      </c>
      <c r="J27" s="88">
        <f t="shared" si="5"/>
        <v>0</v>
      </c>
      <c r="K27" s="88">
        <f t="shared" si="5"/>
        <v>0</v>
      </c>
      <c r="L27" s="89" t="s">
        <v>40</v>
      </c>
      <c r="M27" s="22"/>
    </row>
    <row r="28" spans="1:13" ht="48.75" customHeight="1">
      <c r="A28" s="21"/>
      <c r="B28" s="38"/>
      <c r="C28" s="78"/>
      <c r="D28" s="90">
        <v>2110</v>
      </c>
      <c r="E28" s="59" t="s">
        <v>38</v>
      </c>
      <c r="F28" s="91">
        <v>7500</v>
      </c>
      <c r="G28" s="92" t="s">
        <v>40</v>
      </c>
      <c r="H28" s="92" t="s">
        <v>40</v>
      </c>
      <c r="I28" s="92" t="s">
        <v>40</v>
      </c>
      <c r="J28" s="92" t="s">
        <v>40</v>
      </c>
      <c r="K28" s="92" t="s">
        <v>40</v>
      </c>
      <c r="L28" s="93" t="s">
        <v>40</v>
      </c>
      <c r="M28" s="22"/>
    </row>
    <row r="29" spans="1:13" ht="14.25">
      <c r="A29" s="21"/>
      <c r="B29" s="38"/>
      <c r="C29" s="45"/>
      <c r="D29" s="40">
        <v>4300</v>
      </c>
      <c r="E29" s="46" t="s">
        <v>1</v>
      </c>
      <c r="F29" s="79" t="s">
        <v>40</v>
      </c>
      <c r="G29" s="94">
        <v>7500</v>
      </c>
      <c r="H29" s="94">
        <v>7500</v>
      </c>
      <c r="I29" s="94">
        <v>0</v>
      </c>
      <c r="J29" s="94">
        <v>0</v>
      </c>
      <c r="K29" s="49">
        <v>0</v>
      </c>
      <c r="L29" s="95" t="s">
        <v>40</v>
      </c>
      <c r="M29" s="22"/>
    </row>
    <row r="30" spans="1:13" ht="15" customHeight="1">
      <c r="A30" s="21"/>
      <c r="B30" s="38"/>
      <c r="C30" s="96">
        <v>71015</v>
      </c>
      <c r="D30" s="97"/>
      <c r="E30" s="70" t="s">
        <v>51</v>
      </c>
      <c r="F30" s="34">
        <f>SUM(F31:F51)</f>
        <v>316692</v>
      </c>
      <c r="G30" s="34">
        <f>SUM(G31:G51)</f>
        <v>316692</v>
      </c>
      <c r="H30" s="34">
        <f>SUM(H31:H51)</f>
        <v>311692</v>
      </c>
      <c r="I30" s="34">
        <f>SUM(I31:I51)</f>
        <v>243190</v>
      </c>
      <c r="J30" s="34">
        <f>SUM(J31:J51)</f>
        <v>100</v>
      </c>
      <c r="K30" s="98">
        <v>0</v>
      </c>
      <c r="L30" s="95" t="s">
        <v>40</v>
      </c>
      <c r="M30" s="22"/>
    </row>
    <row r="31" spans="1:13" ht="48.75" customHeight="1">
      <c r="A31" s="21"/>
      <c r="B31" s="64"/>
      <c r="C31" s="35"/>
      <c r="D31" s="99">
        <v>2110</v>
      </c>
      <c r="E31" s="59" t="s">
        <v>38</v>
      </c>
      <c r="F31" s="60">
        <v>316692</v>
      </c>
      <c r="G31" s="79" t="s">
        <v>40</v>
      </c>
      <c r="H31" s="79" t="s">
        <v>40</v>
      </c>
      <c r="I31" s="79" t="s">
        <v>40</v>
      </c>
      <c r="J31" s="79" t="s">
        <v>40</v>
      </c>
      <c r="K31" s="79" t="s">
        <v>40</v>
      </c>
      <c r="L31" s="80" t="s">
        <v>40</v>
      </c>
      <c r="M31" s="22"/>
    </row>
    <row r="32" spans="1:13" ht="24">
      <c r="A32" s="21"/>
      <c r="B32" s="64"/>
      <c r="C32" s="38"/>
      <c r="D32" s="100">
        <v>3020</v>
      </c>
      <c r="E32" s="101" t="s">
        <v>22</v>
      </c>
      <c r="F32" s="79" t="s">
        <v>40</v>
      </c>
      <c r="G32" s="94">
        <v>61</v>
      </c>
      <c r="H32" s="94">
        <v>100</v>
      </c>
      <c r="I32" s="94">
        <v>0</v>
      </c>
      <c r="J32" s="94">
        <v>100</v>
      </c>
      <c r="K32" s="49">
        <v>0</v>
      </c>
      <c r="L32" s="80" t="s">
        <v>40</v>
      </c>
      <c r="M32" s="22"/>
    </row>
    <row r="33" spans="1:13" ht="13.5" customHeight="1">
      <c r="A33" s="21"/>
      <c r="B33" s="64"/>
      <c r="C33" s="38"/>
      <c r="D33" s="40">
        <v>4010</v>
      </c>
      <c r="E33" s="46" t="s">
        <v>21</v>
      </c>
      <c r="F33" s="79" t="s">
        <v>40</v>
      </c>
      <c r="G33" s="94">
        <v>59621</v>
      </c>
      <c r="H33" s="94">
        <v>59612</v>
      </c>
      <c r="I33" s="94">
        <v>59612</v>
      </c>
      <c r="J33" s="94">
        <v>0</v>
      </c>
      <c r="K33" s="49">
        <v>0</v>
      </c>
      <c r="L33" s="80" t="s">
        <v>40</v>
      </c>
      <c r="M33" s="22"/>
    </row>
    <row r="34" spans="1:13" ht="24.75" customHeight="1">
      <c r="A34" s="21"/>
      <c r="B34" s="64"/>
      <c r="C34" s="38"/>
      <c r="D34" s="81">
        <v>4020</v>
      </c>
      <c r="E34" s="46" t="s">
        <v>7</v>
      </c>
      <c r="F34" s="82" t="s">
        <v>40</v>
      </c>
      <c r="G34" s="83">
        <v>124243</v>
      </c>
      <c r="H34" s="83">
        <v>123669</v>
      </c>
      <c r="I34" s="83">
        <v>123669</v>
      </c>
      <c r="J34" s="83">
        <v>0</v>
      </c>
      <c r="K34" s="84">
        <v>0</v>
      </c>
      <c r="L34" s="85" t="s">
        <v>40</v>
      </c>
      <c r="M34" s="22"/>
    </row>
    <row r="35" spans="1:13" ht="13.5" customHeight="1">
      <c r="A35" s="21"/>
      <c r="B35" s="64"/>
      <c r="C35" s="38"/>
      <c r="D35" s="102">
        <v>4040</v>
      </c>
      <c r="E35" s="46" t="s">
        <v>23</v>
      </c>
      <c r="F35" s="103" t="s">
        <v>40</v>
      </c>
      <c r="G35" s="104">
        <v>15199</v>
      </c>
      <c r="H35" s="104">
        <v>15318</v>
      </c>
      <c r="I35" s="104">
        <v>15318</v>
      </c>
      <c r="J35" s="104">
        <v>0</v>
      </c>
      <c r="K35" s="105">
        <v>0</v>
      </c>
      <c r="L35" s="106" t="s">
        <v>40</v>
      </c>
      <c r="M35" s="22"/>
    </row>
    <row r="36" spans="1:13" ht="13.5" customHeight="1">
      <c r="A36" s="21"/>
      <c r="B36" s="64"/>
      <c r="C36" s="38"/>
      <c r="D36" s="100">
        <v>4110</v>
      </c>
      <c r="E36" s="101" t="s">
        <v>24</v>
      </c>
      <c r="F36" s="107" t="s">
        <v>40</v>
      </c>
      <c r="G36" s="108">
        <v>36668</v>
      </c>
      <c r="H36" s="108">
        <v>36125</v>
      </c>
      <c r="I36" s="108">
        <v>36125</v>
      </c>
      <c r="J36" s="108">
        <v>0</v>
      </c>
      <c r="K36" s="109">
        <v>0</v>
      </c>
      <c r="L36" s="110" t="s">
        <v>40</v>
      </c>
      <c r="M36" s="22"/>
    </row>
    <row r="37" spans="1:13" ht="13.5" customHeight="1">
      <c r="A37" s="21"/>
      <c r="B37" s="64"/>
      <c r="C37" s="38"/>
      <c r="D37" s="40">
        <v>4120</v>
      </c>
      <c r="E37" s="46" t="s">
        <v>2</v>
      </c>
      <c r="F37" s="79" t="s">
        <v>40</v>
      </c>
      <c r="G37" s="94">
        <v>4939</v>
      </c>
      <c r="H37" s="94">
        <v>4866</v>
      </c>
      <c r="I37" s="94">
        <v>4866</v>
      </c>
      <c r="J37" s="94">
        <v>0</v>
      </c>
      <c r="K37" s="49">
        <v>0</v>
      </c>
      <c r="L37" s="80" t="s">
        <v>40</v>
      </c>
      <c r="M37" s="22"/>
    </row>
    <row r="38" spans="1:13" ht="13.5" customHeight="1">
      <c r="A38" s="21"/>
      <c r="B38" s="64"/>
      <c r="C38" s="38"/>
      <c r="D38" s="40">
        <v>4170</v>
      </c>
      <c r="E38" s="46" t="s">
        <v>3</v>
      </c>
      <c r="F38" s="79" t="s">
        <v>40</v>
      </c>
      <c r="G38" s="94">
        <v>2520</v>
      </c>
      <c r="H38" s="94">
        <v>3600</v>
      </c>
      <c r="I38" s="94">
        <v>3600</v>
      </c>
      <c r="J38" s="94">
        <v>0</v>
      </c>
      <c r="K38" s="49">
        <v>0</v>
      </c>
      <c r="L38" s="80" t="s">
        <v>40</v>
      </c>
      <c r="M38" s="22"/>
    </row>
    <row r="39" spans="1:13" ht="13.5" customHeight="1">
      <c r="A39" s="21"/>
      <c r="B39" s="64"/>
      <c r="C39" s="38"/>
      <c r="D39" s="40">
        <v>4210</v>
      </c>
      <c r="E39" s="46" t="s">
        <v>8</v>
      </c>
      <c r="F39" s="79" t="s">
        <v>40</v>
      </c>
      <c r="G39" s="94">
        <v>16404</v>
      </c>
      <c r="H39" s="94">
        <v>14120</v>
      </c>
      <c r="I39" s="94">
        <v>0</v>
      </c>
      <c r="J39" s="94">
        <v>0</v>
      </c>
      <c r="K39" s="49">
        <v>0</v>
      </c>
      <c r="L39" s="80" t="s">
        <v>40</v>
      </c>
      <c r="M39" s="22"/>
    </row>
    <row r="40" spans="1:13" ht="13.5" customHeight="1">
      <c r="A40" s="21"/>
      <c r="B40" s="64"/>
      <c r="C40" s="38"/>
      <c r="D40" s="81">
        <v>4270</v>
      </c>
      <c r="E40" s="46" t="s">
        <v>20</v>
      </c>
      <c r="F40" s="82" t="s">
        <v>40</v>
      </c>
      <c r="G40" s="83">
        <v>1700</v>
      </c>
      <c r="H40" s="83">
        <v>700</v>
      </c>
      <c r="I40" s="83">
        <v>0</v>
      </c>
      <c r="J40" s="83">
        <v>0</v>
      </c>
      <c r="K40" s="84">
        <v>0</v>
      </c>
      <c r="L40" s="85" t="s">
        <v>40</v>
      </c>
      <c r="M40" s="22"/>
    </row>
    <row r="41" spans="1:13" ht="14.25">
      <c r="A41" s="21"/>
      <c r="B41" s="64"/>
      <c r="C41" s="38"/>
      <c r="D41" s="102">
        <v>4280</v>
      </c>
      <c r="E41" s="46" t="s">
        <v>9</v>
      </c>
      <c r="F41" s="103" t="s">
        <v>40</v>
      </c>
      <c r="G41" s="104">
        <v>231</v>
      </c>
      <c r="H41" s="104">
        <v>300</v>
      </c>
      <c r="I41" s="104">
        <v>0</v>
      </c>
      <c r="J41" s="104">
        <v>0</v>
      </c>
      <c r="K41" s="105">
        <v>0</v>
      </c>
      <c r="L41" s="106" t="s">
        <v>40</v>
      </c>
      <c r="M41" s="22"/>
    </row>
    <row r="42" spans="1:13" ht="14.25">
      <c r="A42" s="21"/>
      <c r="B42" s="64"/>
      <c r="C42" s="38"/>
      <c r="D42" s="100">
        <v>4300</v>
      </c>
      <c r="E42" s="101" t="s">
        <v>1</v>
      </c>
      <c r="F42" s="107" t="s">
        <v>40</v>
      </c>
      <c r="G42" s="108">
        <v>15729</v>
      </c>
      <c r="H42" s="108">
        <v>8250</v>
      </c>
      <c r="I42" s="108">
        <v>0</v>
      </c>
      <c r="J42" s="108">
        <v>0</v>
      </c>
      <c r="K42" s="109">
        <v>0</v>
      </c>
      <c r="L42" s="110" t="s">
        <v>40</v>
      </c>
      <c r="M42" s="22"/>
    </row>
    <row r="43" spans="1:13" ht="14.25">
      <c r="A43" s="21"/>
      <c r="B43" s="64"/>
      <c r="C43" s="38"/>
      <c r="D43" s="100">
        <v>4350</v>
      </c>
      <c r="E43" s="46" t="s">
        <v>15</v>
      </c>
      <c r="F43" s="107"/>
      <c r="G43" s="108">
        <v>86</v>
      </c>
      <c r="H43" s="108"/>
      <c r="I43" s="108"/>
      <c r="J43" s="108"/>
      <c r="K43" s="109"/>
      <c r="L43" s="110"/>
      <c r="M43" s="22"/>
    </row>
    <row r="44" spans="1:13" ht="37.5" customHeight="1">
      <c r="A44" s="21"/>
      <c r="B44" s="65"/>
      <c r="C44" s="50"/>
      <c r="D44" s="81">
        <v>4360</v>
      </c>
      <c r="E44" s="46" t="s">
        <v>52</v>
      </c>
      <c r="F44" s="82" t="s">
        <v>40</v>
      </c>
      <c r="G44" s="83">
        <v>886</v>
      </c>
      <c r="H44" s="83">
        <v>978</v>
      </c>
      <c r="I44" s="83">
        <v>0</v>
      </c>
      <c r="J44" s="83">
        <v>0</v>
      </c>
      <c r="K44" s="84">
        <v>0</v>
      </c>
      <c r="L44" s="85" t="s">
        <v>40</v>
      </c>
      <c r="M44" s="22"/>
    </row>
    <row r="45" spans="1:13" ht="37.5" customHeight="1">
      <c r="A45" s="21"/>
      <c r="B45" s="111" t="s">
        <v>33</v>
      </c>
      <c r="C45" s="112" t="s">
        <v>35</v>
      </c>
      <c r="D45" s="102">
        <v>4370</v>
      </c>
      <c r="E45" s="46" t="s">
        <v>53</v>
      </c>
      <c r="F45" s="103" t="s">
        <v>40</v>
      </c>
      <c r="G45" s="104">
        <v>4300</v>
      </c>
      <c r="H45" s="104">
        <v>4800</v>
      </c>
      <c r="I45" s="104">
        <v>0</v>
      </c>
      <c r="J45" s="104">
        <v>0</v>
      </c>
      <c r="K45" s="105">
        <v>0</v>
      </c>
      <c r="L45" s="106" t="s">
        <v>40</v>
      </c>
      <c r="M45" s="22"/>
    </row>
    <row r="46" spans="1:13" ht="24" customHeight="1">
      <c r="A46" s="21"/>
      <c r="B46" s="38"/>
      <c r="C46" s="113"/>
      <c r="D46" s="102">
        <v>4400</v>
      </c>
      <c r="E46" s="46" t="s">
        <v>4</v>
      </c>
      <c r="F46" s="103" t="s">
        <v>40</v>
      </c>
      <c r="G46" s="104">
        <v>27300</v>
      </c>
      <c r="H46" s="104">
        <v>29566</v>
      </c>
      <c r="I46" s="104">
        <v>0</v>
      </c>
      <c r="J46" s="104">
        <v>0</v>
      </c>
      <c r="K46" s="105">
        <v>0</v>
      </c>
      <c r="L46" s="106" t="s">
        <v>40</v>
      </c>
      <c r="M46" s="22"/>
    </row>
    <row r="47" spans="1:13" ht="13.5" customHeight="1">
      <c r="A47" s="21"/>
      <c r="B47" s="38"/>
      <c r="C47" s="113"/>
      <c r="D47" s="100">
        <v>4410</v>
      </c>
      <c r="E47" s="101" t="s">
        <v>10</v>
      </c>
      <c r="F47" s="107" t="s">
        <v>40</v>
      </c>
      <c r="G47" s="108">
        <v>10</v>
      </c>
      <c r="H47" s="108">
        <v>200</v>
      </c>
      <c r="I47" s="108">
        <v>0</v>
      </c>
      <c r="J47" s="108">
        <v>0</v>
      </c>
      <c r="K47" s="109">
        <v>0</v>
      </c>
      <c r="L47" s="107" t="s">
        <v>40</v>
      </c>
      <c r="M47" s="22"/>
    </row>
    <row r="48" spans="1:13" ht="13.5" customHeight="1">
      <c r="A48" s="21"/>
      <c r="B48" s="38"/>
      <c r="C48" s="113"/>
      <c r="D48" s="40">
        <v>4430</v>
      </c>
      <c r="E48" s="46" t="s">
        <v>5</v>
      </c>
      <c r="F48" s="43" t="s">
        <v>40</v>
      </c>
      <c r="G48" s="48">
        <v>1397</v>
      </c>
      <c r="H48" s="48">
        <v>2000</v>
      </c>
      <c r="I48" s="48">
        <v>0</v>
      </c>
      <c r="J48" s="48">
        <v>0</v>
      </c>
      <c r="K48" s="49">
        <v>0</v>
      </c>
      <c r="L48" s="43" t="s">
        <v>40</v>
      </c>
      <c r="M48" s="22"/>
    </row>
    <row r="49" spans="1:13" ht="24" customHeight="1">
      <c r="A49" s="21"/>
      <c r="B49" s="38"/>
      <c r="C49" s="113"/>
      <c r="D49" s="40">
        <v>4440</v>
      </c>
      <c r="E49" s="46" t="s">
        <v>11</v>
      </c>
      <c r="F49" s="43" t="s">
        <v>40</v>
      </c>
      <c r="G49" s="48">
        <v>5288</v>
      </c>
      <c r="H49" s="48">
        <v>5288</v>
      </c>
      <c r="I49" s="48">
        <v>0</v>
      </c>
      <c r="J49" s="48">
        <v>0</v>
      </c>
      <c r="K49" s="49">
        <v>0</v>
      </c>
      <c r="L49" s="43" t="s">
        <v>40</v>
      </c>
      <c r="M49" s="22"/>
    </row>
    <row r="50" spans="1:13" ht="13.5" customHeight="1">
      <c r="A50" s="21"/>
      <c r="B50" s="38"/>
      <c r="C50" s="113"/>
      <c r="D50" s="40">
        <v>4550</v>
      </c>
      <c r="E50" s="46" t="s">
        <v>25</v>
      </c>
      <c r="F50" s="43" t="s">
        <v>40</v>
      </c>
      <c r="G50" s="48">
        <v>10</v>
      </c>
      <c r="H50" s="48">
        <v>1600</v>
      </c>
      <c r="I50" s="48">
        <v>0</v>
      </c>
      <c r="J50" s="48">
        <v>0</v>
      </c>
      <c r="K50" s="49">
        <v>0</v>
      </c>
      <c r="L50" s="43" t="s">
        <v>40</v>
      </c>
      <c r="M50" s="22"/>
    </row>
    <row r="51" spans="1:13" ht="24.75" customHeight="1">
      <c r="A51" s="21"/>
      <c r="B51" s="50"/>
      <c r="C51" s="45"/>
      <c r="D51" s="40">
        <v>4700</v>
      </c>
      <c r="E51" s="46" t="s">
        <v>6</v>
      </c>
      <c r="F51" s="43" t="s">
        <v>40</v>
      </c>
      <c r="G51" s="48">
        <v>100</v>
      </c>
      <c r="H51" s="48">
        <v>600</v>
      </c>
      <c r="I51" s="48">
        <v>0</v>
      </c>
      <c r="J51" s="48">
        <v>0</v>
      </c>
      <c r="K51" s="49">
        <v>0</v>
      </c>
      <c r="L51" s="43" t="s">
        <v>40</v>
      </c>
      <c r="M51" s="22"/>
    </row>
    <row r="52" spans="1:13" ht="14.25">
      <c r="A52" s="21"/>
      <c r="B52" s="54">
        <v>750</v>
      </c>
      <c r="C52" s="54"/>
      <c r="D52" s="69"/>
      <c r="E52" s="70" t="s">
        <v>54</v>
      </c>
      <c r="F52" s="71">
        <f aca="true" t="shared" si="6" ref="F52:K52">SUM(F53+F56)</f>
        <v>241310</v>
      </c>
      <c r="G52" s="71">
        <f t="shared" si="6"/>
        <v>241310</v>
      </c>
      <c r="H52" s="71">
        <f t="shared" si="6"/>
        <v>245712</v>
      </c>
      <c r="I52" s="71">
        <f t="shared" si="6"/>
        <v>235862</v>
      </c>
      <c r="J52" s="71">
        <f t="shared" si="6"/>
        <v>0</v>
      </c>
      <c r="K52" s="71">
        <f t="shared" si="6"/>
        <v>0</v>
      </c>
      <c r="L52" s="73" t="s">
        <v>40</v>
      </c>
      <c r="M52" s="22"/>
    </row>
    <row r="53" spans="1:13" ht="14.25">
      <c r="A53" s="21"/>
      <c r="B53" s="35"/>
      <c r="C53" s="74">
        <v>75011</v>
      </c>
      <c r="D53" s="75"/>
      <c r="E53" s="32" t="s">
        <v>55</v>
      </c>
      <c r="F53" s="76">
        <f aca="true" t="shared" si="7" ref="F53:K53">SUM(F54:F55)</f>
        <v>218712</v>
      </c>
      <c r="G53" s="76">
        <f t="shared" si="7"/>
        <v>218712</v>
      </c>
      <c r="H53" s="76">
        <f t="shared" si="7"/>
        <v>218712</v>
      </c>
      <c r="I53" s="76">
        <f t="shared" si="7"/>
        <v>218712</v>
      </c>
      <c r="J53" s="76">
        <f t="shared" si="7"/>
        <v>0</v>
      </c>
      <c r="K53" s="76">
        <f t="shared" si="7"/>
        <v>0</v>
      </c>
      <c r="L53" s="114" t="s">
        <v>40</v>
      </c>
      <c r="M53" s="22"/>
    </row>
    <row r="54" spans="1:13" ht="49.5" customHeight="1">
      <c r="A54" s="21"/>
      <c r="B54" s="61"/>
      <c r="C54" s="78"/>
      <c r="D54" s="99">
        <v>2110</v>
      </c>
      <c r="E54" s="59" t="s">
        <v>38</v>
      </c>
      <c r="F54" s="60">
        <v>218712</v>
      </c>
      <c r="G54" s="79" t="s">
        <v>40</v>
      </c>
      <c r="H54" s="79" t="s">
        <v>40</v>
      </c>
      <c r="I54" s="79" t="s">
        <v>40</v>
      </c>
      <c r="J54" s="79" t="s">
        <v>40</v>
      </c>
      <c r="K54" s="79" t="s">
        <v>40</v>
      </c>
      <c r="L54" s="80" t="s">
        <v>40</v>
      </c>
      <c r="M54" s="22"/>
    </row>
    <row r="55" spans="1:13" ht="14.25" customHeight="1">
      <c r="A55" s="21"/>
      <c r="B55" s="38"/>
      <c r="C55" s="45"/>
      <c r="D55" s="40">
        <v>4010</v>
      </c>
      <c r="E55" s="46" t="s">
        <v>21</v>
      </c>
      <c r="F55" s="79" t="s">
        <v>40</v>
      </c>
      <c r="G55" s="94">
        <v>218712</v>
      </c>
      <c r="H55" s="94">
        <v>218712</v>
      </c>
      <c r="I55" s="94">
        <v>218712</v>
      </c>
      <c r="J55" s="94">
        <v>0</v>
      </c>
      <c r="K55" s="49">
        <v>0</v>
      </c>
      <c r="L55" s="80" t="s">
        <v>40</v>
      </c>
      <c r="M55" s="22"/>
    </row>
    <row r="56" spans="1:13" ht="14.25">
      <c r="A56" s="21"/>
      <c r="B56" s="38"/>
      <c r="C56" s="115">
        <v>75045</v>
      </c>
      <c r="D56" s="31"/>
      <c r="E56" s="32" t="s">
        <v>39</v>
      </c>
      <c r="F56" s="34">
        <f aca="true" t="shared" si="8" ref="F56:K56">SUM(F57:F66)</f>
        <v>22598</v>
      </c>
      <c r="G56" s="34">
        <f t="shared" si="8"/>
        <v>22598</v>
      </c>
      <c r="H56" s="34">
        <f t="shared" si="8"/>
        <v>27000</v>
      </c>
      <c r="I56" s="34">
        <f t="shared" si="8"/>
        <v>17150</v>
      </c>
      <c r="J56" s="34">
        <f t="shared" si="8"/>
        <v>0</v>
      </c>
      <c r="K56" s="34">
        <f t="shared" si="8"/>
        <v>0</v>
      </c>
      <c r="L56" s="95" t="s">
        <v>40</v>
      </c>
      <c r="M56" s="22"/>
    </row>
    <row r="57" spans="1:13" ht="49.5" customHeight="1">
      <c r="A57" s="21"/>
      <c r="B57" s="38"/>
      <c r="C57" s="78"/>
      <c r="D57" s="99">
        <v>2110</v>
      </c>
      <c r="E57" s="59" t="s">
        <v>38</v>
      </c>
      <c r="F57" s="60">
        <v>22598</v>
      </c>
      <c r="G57" s="79" t="s">
        <v>40</v>
      </c>
      <c r="H57" s="79" t="s">
        <v>40</v>
      </c>
      <c r="I57" s="79" t="s">
        <v>40</v>
      </c>
      <c r="J57" s="79" t="s">
        <v>40</v>
      </c>
      <c r="K57" s="79" t="s">
        <v>40</v>
      </c>
      <c r="L57" s="80" t="s">
        <v>40</v>
      </c>
      <c r="M57" s="22"/>
    </row>
    <row r="58" spans="1:13" ht="13.5" customHeight="1">
      <c r="A58" s="21"/>
      <c r="B58" s="38"/>
      <c r="C58" s="113"/>
      <c r="D58" s="40">
        <v>4110</v>
      </c>
      <c r="E58" s="46" t="s">
        <v>24</v>
      </c>
      <c r="F58" s="79" t="s">
        <v>40</v>
      </c>
      <c r="G58" s="94">
        <v>2075</v>
      </c>
      <c r="H58" s="94">
        <v>2000</v>
      </c>
      <c r="I58" s="94">
        <v>2000</v>
      </c>
      <c r="J58" s="94">
        <v>0</v>
      </c>
      <c r="K58" s="49">
        <v>0</v>
      </c>
      <c r="L58" s="80" t="s">
        <v>40</v>
      </c>
      <c r="M58" s="22"/>
    </row>
    <row r="59" spans="1:13" ht="13.5" customHeight="1">
      <c r="A59" s="21"/>
      <c r="B59" s="38"/>
      <c r="C59" s="113"/>
      <c r="D59" s="40">
        <v>4120</v>
      </c>
      <c r="E59" s="46" t="s">
        <v>2</v>
      </c>
      <c r="F59" s="79" t="s">
        <v>40</v>
      </c>
      <c r="G59" s="94">
        <v>154</v>
      </c>
      <c r="H59" s="94">
        <v>200</v>
      </c>
      <c r="I59" s="94">
        <v>200</v>
      </c>
      <c r="J59" s="94">
        <v>0</v>
      </c>
      <c r="K59" s="49">
        <v>0</v>
      </c>
      <c r="L59" s="80" t="s">
        <v>40</v>
      </c>
      <c r="M59" s="22"/>
    </row>
    <row r="60" spans="1:13" ht="13.5" customHeight="1">
      <c r="A60" s="21"/>
      <c r="B60" s="38"/>
      <c r="C60" s="113"/>
      <c r="D60" s="40">
        <v>4170</v>
      </c>
      <c r="E60" s="46" t="s">
        <v>3</v>
      </c>
      <c r="F60" s="79" t="s">
        <v>40</v>
      </c>
      <c r="G60" s="94">
        <v>13825</v>
      </c>
      <c r="H60" s="94">
        <v>14950</v>
      </c>
      <c r="I60" s="94">
        <v>14950</v>
      </c>
      <c r="J60" s="94">
        <v>0</v>
      </c>
      <c r="K60" s="49">
        <v>0</v>
      </c>
      <c r="L60" s="80" t="s">
        <v>40</v>
      </c>
      <c r="M60" s="22"/>
    </row>
    <row r="61" spans="1:13" ht="13.5" customHeight="1">
      <c r="A61" s="21"/>
      <c r="B61" s="38"/>
      <c r="C61" s="113"/>
      <c r="D61" s="40">
        <v>4210</v>
      </c>
      <c r="E61" s="46" t="s">
        <v>8</v>
      </c>
      <c r="F61" s="79" t="s">
        <v>40</v>
      </c>
      <c r="G61" s="94">
        <v>445</v>
      </c>
      <c r="H61" s="94">
        <v>1050</v>
      </c>
      <c r="I61" s="94">
        <v>0</v>
      </c>
      <c r="J61" s="94">
        <v>0</v>
      </c>
      <c r="K61" s="49">
        <v>0</v>
      </c>
      <c r="L61" s="80" t="s">
        <v>40</v>
      </c>
      <c r="M61" s="22"/>
    </row>
    <row r="62" spans="1:13" ht="13.5" customHeight="1">
      <c r="A62" s="21"/>
      <c r="B62" s="38"/>
      <c r="C62" s="113"/>
      <c r="D62" s="40">
        <v>4260</v>
      </c>
      <c r="E62" s="46" t="s">
        <v>14</v>
      </c>
      <c r="F62" s="79" t="s">
        <v>40</v>
      </c>
      <c r="G62" s="94">
        <v>599</v>
      </c>
      <c r="H62" s="94">
        <v>600</v>
      </c>
      <c r="I62" s="94">
        <v>0</v>
      </c>
      <c r="J62" s="94">
        <v>0</v>
      </c>
      <c r="K62" s="49">
        <v>0</v>
      </c>
      <c r="L62" s="80" t="s">
        <v>40</v>
      </c>
      <c r="M62" s="22"/>
    </row>
    <row r="63" spans="1:13" ht="13.5" customHeight="1">
      <c r="A63" s="21"/>
      <c r="B63" s="38"/>
      <c r="C63" s="113"/>
      <c r="D63" s="40">
        <v>4300</v>
      </c>
      <c r="E63" s="46" t="s">
        <v>1</v>
      </c>
      <c r="F63" s="79" t="s">
        <v>40</v>
      </c>
      <c r="G63" s="94">
        <v>5482</v>
      </c>
      <c r="H63" s="94">
        <v>6500</v>
      </c>
      <c r="I63" s="94">
        <v>0</v>
      </c>
      <c r="J63" s="94">
        <v>0</v>
      </c>
      <c r="K63" s="49">
        <v>0</v>
      </c>
      <c r="L63" s="80" t="s">
        <v>40</v>
      </c>
      <c r="M63" s="22"/>
    </row>
    <row r="64" spans="1:13" ht="39.75" customHeight="1">
      <c r="A64" s="21"/>
      <c r="B64" s="38"/>
      <c r="C64" s="113"/>
      <c r="D64" s="81">
        <v>4370</v>
      </c>
      <c r="E64" s="46" t="s">
        <v>53</v>
      </c>
      <c r="F64" s="82" t="s">
        <v>40</v>
      </c>
      <c r="G64" s="83">
        <v>18</v>
      </c>
      <c r="H64" s="83">
        <v>100</v>
      </c>
      <c r="I64" s="83">
        <v>0</v>
      </c>
      <c r="J64" s="83">
        <v>0</v>
      </c>
      <c r="K64" s="84">
        <v>0</v>
      </c>
      <c r="L64" s="85" t="s">
        <v>40</v>
      </c>
      <c r="M64" s="22"/>
    </row>
    <row r="65" spans="1:13" ht="24.75" customHeight="1" hidden="1">
      <c r="A65" s="21"/>
      <c r="B65" s="38"/>
      <c r="C65" s="113"/>
      <c r="D65" s="102">
        <v>4400</v>
      </c>
      <c r="E65" s="46" t="s">
        <v>4</v>
      </c>
      <c r="F65" s="103" t="s">
        <v>40</v>
      </c>
      <c r="G65" s="104">
        <v>0</v>
      </c>
      <c r="H65" s="104">
        <v>1500</v>
      </c>
      <c r="I65" s="104">
        <v>0</v>
      </c>
      <c r="J65" s="104">
        <v>0</v>
      </c>
      <c r="K65" s="105">
        <v>0</v>
      </c>
      <c r="L65" s="106" t="s">
        <v>40</v>
      </c>
      <c r="M65" s="22"/>
    </row>
    <row r="66" spans="1:13" ht="14.25" hidden="1">
      <c r="A66" s="21"/>
      <c r="B66" s="50"/>
      <c r="C66" s="45"/>
      <c r="D66" s="116">
        <v>4410</v>
      </c>
      <c r="E66" s="101" t="s">
        <v>10</v>
      </c>
      <c r="F66" s="117" t="s">
        <v>40</v>
      </c>
      <c r="G66" s="118">
        <v>0</v>
      </c>
      <c r="H66" s="118">
        <v>100</v>
      </c>
      <c r="I66" s="118">
        <v>0</v>
      </c>
      <c r="J66" s="118">
        <v>0</v>
      </c>
      <c r="K66" s="119">
        <v>0</v>
      </c>
      <c r="L66" s="120" t="s">
        <v>40</v>
      </c>
      <c r="M66" s="22"/>
    </row>
    <row r="67" spans="1:13" ht="26.25" customHeight="1">
      <c r="A67" s="21"/>
      <c r="B67" s="160">
        <v>754</v>
      </c>
      <c r="C67" s="121"/>
      <c r="D67" s="87"/>
      <c r="E67" s="32" t="s">
        <v>56</v>
      </c>
      <c r="F67" s="88">
        <f>SUM(F68,F100)</f>
        <v>3519914</v>
      </c>
      <c r="G67" s="88">
        <f>SUM(G68,G100)</f>
        <v>3519914</v>
      </c>
      <c r="H67" s="88">
        <f>SUM(H68)</f>
        <v>3283000</v>
      </c>
      <c r="I67" s="88">
        <f>SUM(I68)</f>
        <v>2844000</v>
      </c>
      <c r="J67" s="88">
        <f>SUM(J68)</f>
        <v>172000</v>
      </c>
      <c r="K67" s="88">
        <f>SUM(K68)</f>
        <v>0</v>
      </c>
      <c r="L67" s="122">
        <f>SUM(L68)</f>
        <v>4000</v>
      </c>
      <c r="M67" s="22"/>
    </row>
    <row r="68" spans="1:13" ht="25.5" customHeight="1">
      <c r="A68" s="21"/>
      <c r="B68" s="35"/>
      <c r="C68" s="74">
        <v>75411</v>
      </c>
      <c r="D68" s="75"/>
      <c r="E68" s="32" t="s">
        <v>57</v>
      </c>
      <c r="F68" s="76">
        <f aca="true" t="shared" si="9" ref="F68:K68">SUM(F69:F98)</f>
        <v>3518494</v>
      </c>
      <c r="G68" s="76">
        <f>SUM(G71:G99)</f>
        <v>3518494</v>
      </c>
      <c r="H68" s="76">
        <f t="shared" si="9"/>
        <v>3283000</v>
      </c>
      <c r="I68" s="76">
        <f t="shared" si="9"/>
        <v>2844000</v>
      </c>
      <c r="J68" s="76">
        <f t="shared" si="9"/>
        <v>172000</v>
      </c>
      <c r="K68" s="76">
        <f t="shared" si="9"/>
        <v>0</v>
      </c>
      <c r="L68" s="56">
        <v>4000</v>
      </c>
      <c r="M68" s="22"/>
    </row>
    <row r="69" spans="1:13" ht="49.5" customHeight="1">
      <c r="A69" s="21"/>
      <c r="B69" s="61"/>
      <c r="C69" s="78"/>
      <c r="D69" s="99">
        <v>2110</v>
      </c>
      <c r="E69" s="59" t="s">
        <v>38</v>
      </c>
      <c r="F69" s="60">
        <v>3488494</v>
      </c>
      <c r="G69" s="79" t="s">
        <v>40</v>
      </c>
      <c r="H69" s="79" t="s">
        <v>40</v>
      </c>
      <c r="I69" s="79" t="s">
        <v>40</v>
      </c>
      <c r="J69" s="79" t="s">
        <v>40</v>
      </c>
      <c r="K69" s="79" t="s">
        <v>40</v>
      </c>
      <c r="L69" s="80" t="s">
        <v>40</v>
      </c>
      <c r="M69" s="22"/>
    </row>
    <row r="70" spans="1:13" ht="63" customHeight="1">
      <c r="A70" s="21"/>
      <c r="B70" s="61"/>
      <c r="C70" s="96"/>
      <c r="D70" s="123">
        <v>6410</v>
      </c>
      <c r="E70" s="124" t="s">
        <v>82</v>
      </c>
      <c r="F70" s="125">
        <v>30000</v>
      </c>
      <c r="G70" s="126" t="s">
        <v>40</v>
      </c>
      <c r="H70" s="126"/>
      <c r="I70" s="126"/>
      <c r="J70" s="126"/>
      <c r="K70" s="127"/>
      <c r="L70" s="128" t="s">
        <v>40</v>
      </c>
      <c r="M70" s="22"/>
    </row>
    <row r="71" spans="1:13" ht="24" customHeight="1">
      <c r="A71" s="21"/>
      <c r="B71" s="61"/>
      <c r="C71" s="96"/>
      <c r="D71" s="159">
        <v>3020</v>
      </c>
      <c r="E71" s="67" t="s">
        <v>22</v>
      </c>
      <c r="F71" s="129" t="s">
        <v>40</v>
      </c>
      <c r="G71" s="130">
        <v>1120</v>
      </c>
      <c r="H71" s="103"/>
      <c r="I71" s="103"/>
      <c r="J71" s="103"/>
      <c r="K71" s="131"/>
      <c r="L71" s="106" t="s">
        <v>40</v>
      </c>
      <c r="M71" s="22"/>
    </row>
    <row r="72" spans="1:13" ht="24.75" customHeight="1">
      <c r="A72" s="21"/>
      <c r="B72" s="38"/>
      <c r="C72" s="113"/>
      <c r="D72" s="116">
        <v>3070</v>
      </c>
      <c r="E72" s="101" t="s">
        <v>12</v>
      </c>
      <c r="F72" s="117" t="s">
        <v>40</v>
      </c>
      <c r="G72" s="118">
        <v>166511</v>
      </c>
      <c r="H72" s="118">
        <v>172000</v>
      </c>
      <c r="I72" s="118">
        <v>0</v>
      </c>
      <c r="J72" s="118">
        <v>172000</v>
      </c>
      <c r="K72" s="119">
        <v>0</v>
      </c>
      <c r="L72" s="120" t="s">
        <v>40</v>
      </c>
      <c r="M72" s="22"/>
    </row>
    <row r="73" spans="1:13" ht="15.75" customHeight="1">
      <c r="A73" s="21"/>
      <c r="B73" s="38"/>
      <c r="C73" s="113"/>
      <c r="D73" s="102">
        <v>4010</v>
      </c>
      <c r="E73" s="46" t="s">
        <v>21</v>
      </c>
      <c r="F73" s="103" t="s">
        <v>40</v>
      </c>
      <c r="G73" s="104">
        <v>24598</v>
      </c>
      <c r="H73" s="104">
        <v>25000</v>
      </c>
      <c r="I73" s="104">
        <v>25000</v>
      </c>
      <c r="J73" s="104">
        <v>0</v>
      </c>
      <c r="K73" s="105">
        <v>0</v>
      </c>
      <c r="L73" s="106" t="s">
        <v>40</v>
      </c>
      <c r="M73" s="22"/>
    </row>
    <row r="74" spans="1:13" ht="25.5" customHeight="1">
      <c r="A74" s="21"/>
      <c r="B74" s="38"/>
      <c r="C74" s="113"/>
      <c r="D74" s="100">
        <v>4020</v>
      </c>
      <c r="E74" s="101" t="s">
        <v>7</v>
      </c>
      <c r="F74" s="107" t="s">
        <v>40</v>
      </c>
      <c r="G74" s="108">
        <v>30567</v>
      </c>
      <c r="H74" s="108">
        <v>33000</v>
      </c>
      <c r="I74" s="108">
        <v>33000</v>
      </c>
      <c r="J74" s="108">
        <v>0</v>
      </c>
      <c r="K74" s="109">
        <v>0</v>
      </c>
      <c r="L74" s="110" t="s">
        <v>40</v>
      </c>
      <c r="M74" s="22"/>
    </row>
    <row r="75" spans="1:13" ht="15.75" customHeight="1">
      <c r="A75" s="21"/>
      <c r="B75" s="38"/>
      <c r="C75" s="113"/>
      <c r="D75" s="40">
        <v>4040</v>
      </c>
      <c r="E75" s="46" t="s">
        <v>23</v>
      </c>
      <c r="F75" s="79" t="s">
        <v>40</v>
      </c>
      <c r="G75" s="94">
        <v>4219</v>
      </c>
      <c r="H75" s="94">
        <v>5000</v>
      </c>
      <c r="I75" s="94">
        <v>5000</v>
      </c>
      <c r="J75" s="94">
        <v>0</v>
      </c>
      <c r="K75" s="49">
        <v>0</v>
      </c>
      <c r="L75" s="80" t="s">
        <v>40</v>
      </c>
      <c r="M75" s="22"/>
    </row>
    <row r="76" spans="1:13" ht="25.5" customHeight="1">
      <c r="A76" s="21"/>
      <c r="B76" s="50"/>
      <c r="C76" s="45"/>
      <c r="D76" s="81">
        <v>4050</v>
      </c>
      <c r="E76" s="46" t="s">
        <v>58</v>
      </c>
      <c r="F76" s="82" t="s">
        <v>40</v>
      </c>
      <c r="G76" s="83">
        <v>2292280</v>
      </c>
      <c r="H76" s="83">
        <v>2158000</v>
      </c>
      <c r="I76" s="83">
        <v>2158000</v>
      </c>
      <c r="J76" s="83">
        <v>0</v>
      </c>
      <c r="K76" s="84">
        <v>0</v>
      </c>
      <c r="L76" s="85" t="s">
        <v>40</v>
      </c>
      <c r="M76" s="22"/>
    </row>
    <row r="77" spans="1:13" ht="25.5" customHeight="1">
      <c r="A77" s="21"/>
      <c r="B77" s="111" t="s">
        <v>80</v>
      </c>
      <c r="C77" s="112" t="s">
        <v>81</v>
      </c>
      <c r="D77" s="102">
        <v>4060</v>
      </c>
      <c r="E77" s="46" t="s">
        <v>59</v>
      </c>
      <c r="F77" s="103" t="s">
        <v>40</v>
      </c>
      <c r="G77" s="104">
        <v>328684</v>
      </c>
      <c r="H77" s="104">
        <v>314000</v>
      </c>
      <c r="I77" s="104">
        <v>314000</v>
      </c>
      <c r="J77" s="104">
        <v>0</v>
      </c>
      <c r="K77" s="105">
        <v>0</v>
      </c>
      <c r="L77" s="106" t="s">
        <v>40</v>
      </c>
      <c r="M77" s="22"/>
    </row>
    <row r="78" spans="1:13" ht="37.5" customHeight="1">
      <c r="A78" s="21"/>
      <c r="B78" s="132"/>
      <c r="C78" s="39"/>
      <c r="D78" s="133">
        <v>4070</v>
      </c>
      <c r="E78" s="46" t="s">
        <v>60</v>
      </c>
      <c r="F78" s="92" t="s">
        <v>40</v>
      </c>
      <c r="G78" s="134">
        <v>203315</v>
      </c>
      <c r="H78" s="134">
        <v>180000</v>
      </c>
      <c r="I78" s="134">
        <v>180000</v>
      </c>
      <c r="J78" s="134">
        <v>0</v>
      </c>
      <c r="K78" s="135">
        <v>0</v>
      </c>
      <c r="L78" s="93" t="s">
        <v>40</v>
      </c>
      <c r="M78" s="22"/>
    </row>
    <row r="79" spans="1:13" ht="15" customHeight="1">
      <c r="A79" s="21"/>
      <c r="B79" s="38"/>
      <c r="C79" s="113"/>
      <c r="D79" s="40">
        <v>4110</v>
      </c>
      <c r="E79" s="46" t="s">
        <v>24</v>
      </c>
      <c r="F79" s="79" t="s">
        <v>40</v>
      </c>
      <c r="G79" s="94">
        <v>10201</v>
      </c>
      <c r="H79" s="94">
        <v>12000</v>
      </c>
      <c r="I79" s="94">
        <v>12000</v>
      </c>
      <c r="J79" s="94">
        <v>0</v>
      </c>
      <c r="K79" s="49">
        <v>0</v>
      </c>
      <c r="L79" s="80" t="s">
        <v>40</v>
      </c>
      <c r="M79" s="22"/>
    </row>
    <row r="80" spans="1:13" ht="15" customHeight="1">
      <c r="A80" s="21"/>
      <c r="B80" s="38"/>
      <c r="C80" s="113"/>
      <c r="D80" s="40">
        <v>4120</v>
      </c>
      <c r="E80" s="46" t="s">
        <v>2</v>
      </c>
      <c r="F80" s="79" t="s">
        <v>40</v>
      </c>
      <c r="G80" s="94">
        <v>115</v>
      </c>
      <c r="H80" s="94">
        <v>1000</v>
      </c>
      <c r="I80" s="94">
        <v>1000</v>
      </c>
      <c r="J80" s="94">
        <v>0</v>
      </c>
      <c r="K80" s="49">
        <v>0</v>
      </c>
      <c r="L80" s="80" t="s">
        <v>40</v>
      </c>
      <c r="M80" s="22"/>
    </row>
    <row r="81" spans="1:13" ht="15" customHeight="1">
      <c r="A81" s="21"/>
      <c r="B81" s="38"/>
      <c r="C81" s="113"/>
      <c r="D81" s="40">
        <v>4170</v>
      </c>
      <c r="E81" s="46" t="s">
        <v>3</v>
      </c>
      <c r="F81" s="79" t="s">
        <v>40</v>
      </c>
      <c r="G81" s="94">
        <v>1500</v>
      </c>
      <c r="H81" s="94">
        <v>2000</v>
      </c>
      <c r="I81" s="94">
        <v>2000</v>
      </c>
      <c r="J81" s="94">
        <v>0</v>
      </c>
      <c r="K81" s="49">
        <v>0</v>
      </c>
      <c r="L81" s="80" t="s">
        <v>40</v>
      </c>
      <c r="M81" s="22"/>
    </row>
    <row r="82" spans="1:13" ht="24" customHeight="1">
      <c r="A82" s="21"/>
      <c r="B82" s="38"/>
      <c r="C82" s="113"/>
      <c r="D82" s="40">
        <v>4180</v>
      </c>
      <c r="E82" s="46" t="s">
        <v>61</v>
      </c>
      <c r="F82" s="79" t="s">
        <v>40</v>
      </c>
      <c r="G82" s="94">
        <v>100372</v>
      </c>
      <c r="H82" s="94">
        <v>114000</v>
      </c>
      <c r="I82" s="94">
        <v>114000</v>
      </c>
      <c r="J82" s="94">
        <v>0</v>
      </c>
      <c r="K82" s="49">
        <v>0</v>
      </c>
      <c r="L82" s="80" t="s">
        <v>40</v>
      </c>
      <c r="M82" s="22"/>
    </row>
    <row r="83" spans="1:13" ht="13.5" customHeight="1">
      <c r="A83" s="21"/>
      <c r="B83" s="38"/>
      <c r="C83" s="113"/>
      <c r="D83" s="40">
        <v>4210</v>
      </c>
      <c r="E83" s="46" t="s">
        <v>8</v>
      </c>
      <c r="F83" s="79" t="s">
        <v>40</v>
      </c>
      <c r="G83" s="94">
        <v>126795</v>
      </c>
      <c r="H83" s="94">
        <v>81342</v>
      </c>
      <c r="I83" s="94">
        <v>0</v>
      </c>
      <c r="J83" s="94">
        <v>0</v>
      </c>
      <c r="K83" s="49">
        <v>0</v>
      </c>
      <c r="L83" s="80" t="s">
        <v>40</v>
      </c>
      <c r="M83" s="22"/>
    </row>
    <row r="84" spans="1:13" ht="13.5" customHeight="1">
      <c r="A84" s="21"/>
      <c r="B84" s="38"/>
      <c r="C84" s="113"/>
      <c r="D84" s="81">
        <v>4220</v>
      </c>
      <c r="E84" s="46" t="s">
        <v>13</v>
      </c>
      <c r="F84" s="82" t="s">
        <v>40</v>
      </c>
      <c r="G84" s="83">
        <v>615</v>
      </c>
      <c r="H84" s="83">
        <v>1000</v>
      </c>
      <c r="I84" s="83">
        <v>0</v>
      </c>
      <c r="J84" s="83">
        <v>0</v>
      </c>
      <c r="K84" s="84">
        <v>0</v>
      </c>
      <c r="L84" s="85" t="s">
        <v>40</v>
      </c>
      <c r="M84" s="22"/>
    </row>
    <row r="85" spans="1:13" ht="13.5" customHeight="1">
      <c r="A85" s="21"/>
      <c r="B85" s="38"/>
      <c r="C85" s="113"/>
      <c r="D85" s="102">
        <v>4260</v>
      </c>
      <c r="E85" s="46" t="s">
        <v>14</v>
      </c>
      <c r="F85" s="103" t="s">
        <v>40</v>
      </c>
      <c r="G85" s="104">
        <v>86724</v>
      </c>
      <c r="H85" s="104">
        <v>50000</v>
      </c>
      <c r="I85" s="104">
        <v>0</v>
      </c>
      <c r="J85" s="104">
        <v>0</v>
      </c>
      <c r="K85" s="105">
        <v>0</v>
      </c>
      <c r="L85" s="106" t="s">
        <v>40</v>
      </c>
      <c r="M85" s="22"/>
    </row>
    <row r="86" spans="1:13" ht="13.5" customHeight="1">
      <c r="A86" s="21"/>
      <c r="B86" s="38"/>
      <c r="C86" s="113"/>
      <c r="D86" s="133">
        <v>4270</v>
      </c>
      <c r="E86" s="46" t="s">
        <v>20</v>
      </c>
      <c r="F86" s="92" t="s">
        <v>40</v>
      </c>
      <c r="G86" s="134">
        <v>22332</v>
      </c>
      <c r="H86" s="134">
        <v>34000</v>
      </c>
      <c r="I86" s="134">
        <v>0</v>
      </c>
      <c r="J86" s="134">
        <v>0</v>
      </c>
      <c r="K86" s="135">
        <v>0</v>
      </c>
      <c r="L86" s="93" t="s">
        <v>40</v>
      </c>
      <c r="M86" s="22"/>
    </row>
    <row r="87" spans="1:13" ht="13.5" customHeight="1">
      <c r="A87" s="21"/>
      <c r="B87" s="38"/>
      <c r="C87" s="113"/>
      <c r="D87" s="40">
        <v>4280</v>
      </c>
      <c r="E87" s="46" t="s">
        <v>9</v>
      </c>
      <c r="F87" s="79" t="s">
        <v>40</v>
      </c>
      <c r="G87" s="94">
        <v>19774</v>
      </c>
      <c r="H87" s="94">
        <v>20000</v>
      </c>
      <c r="I87" s="94">
        <v>0</v>
      </c>
      <c r="J87" s="94">
        <v>0</v>
      </c>
      <c r="K87" s="49">
        <v>0</v>
      </c>
      <c r="L87" s="80" t="s">
        <v>40</v>
      </c>
      <c r="M87" s="22"/>
    </row>
    <row r="88" spans="1:13" ht="13.5" customHeight="1">
      <c r="A88" s="21"/>
      <c r="B88" s="38"/>
      <c r="C88" s="113"/>
      <c r="D88" s="40">
        <v>4300</v>
      </c>
      <c r="E88" s="46" t="s">
        <v>1</v>
      </c>
      <c r="F88" s="79" t="s">
        <v>40</v>
      </c>
      <c r="G88" s="94">
        <v>28987</v>
      </c>
      <c r="H88" s="94">
        <v>30000</v>
      </c>
      <c r="I88" s="94">
        <v>0</v>
      </c>
      <c r="J88" s="94">
        <v>0</v>
      </c>
      <c r="K88" s="49">
        <v>0</v>
      </c>
      <c r="L88" s="80" t="s">
        <v>40</v>
      </c>
      <c r="M88" s="22"/>
    </row>
    <row r="89" spans="1:13" ht="13.5" customHeight="1">
      <c r="A89" s="21"/>
      <c r="B89" s="38"/>
      <c r="C89" s="113"/>
      <c r="D89" s="40">
        <v>4350</v>
      </c>
      <c r="E89" s="46" t="s">
        <v>15</v>
      </c>
      <c r="F89" s="79" t="s">
        <v>40</v>
      </c>
      <c r="G89" s="94">
        <v>2504</v>
      </c>
      <c r="H89" s="94">
        <v>5000</v>
      </c>
      <c r="I89" s="94">
        <v>0</v>
      </c>
      <c r="J89" s="94">
        <v>0</v>
      </c>
      <c r="K89" s="49">
        <v>0</v>
      </c>
      <c r="L89" s="80" t="s">
        <v>40</v>
      </c>
      <c r="M89" s="22"/>
    </row>
    <row r="90" spans="1:13" ht="39" customHeight="1">
      <c r="A90" s="21"/>
      <c r="B90" s="38"/>
      <c r="C90" s="113"/>
      <c r="D90" s="40">
        <v>4360</v>
      </c>
      <c r="E90" s="46" t="s">
        <v>52</v>
      </c>
      <c r="F90" s="79" t="s">
        <v>40</v>
      </c>
      <c r="G90" s="94">
        <v>7002</v>
      </c>
      <c r="H90" s="94">
        <v>8000</v>
      </c>
      <c r="I90" s="94">
        <v>0</v>
      </c>
      <c r="J90" s="94">
        <v>0</v>
      </c>
      <c r="K90" s="49">
        <v>0</v>
      </c>
      <c r="L90" s="80" t="s">
        <v>40</v>
      </c>
      <c r="M90" s="22"/>
    </row>
    <row r="91" spans="1:13" ht="39" customHeight="1">
      <c r="A91" s="21"/>
      <c r="B91" s="38"/>
      <c r="C91" s="113"/>
      <c r="D91" s="40">
        <v>4370</v>
      </c>
      <c r="E91" s="46" t="s">
        <v>53</v>
      </c>
      <c r="F91" s="79" t="s">
        <v>40</v>
      </c>
      <c r="G91" s="94">
        <v>4483</v>
      </c>
      <c r="H91" s="94">
        <v>5000</v>
      </c>
      <c r="I91" s="94">
        <v>0</v>
      </c>
      <c r="J91" s="94">
        <v>0</v>
      </c>
      <c r="K91" s="49">
        <v>0</v>
      </c>
      <c r="L91" s="80" t="s">
        <v>40</v>
      </c>
      <c r="M91" s="22"/>
    </row>
    <row r="92" spans="1:13" ht="13.5" customHeight="1">
      <c r="A92" s="21"/>
      <c r="B92" s="38"/>
      <c r="C92" s="113"/>
      <c r="D92" s="40">
        <v>4410</v>
      </c>
      <c r="E92" s="46" t="s">
        <v>10</v>
      </c>
      <c r="F92" s="79" t="s">
        <v>40</v>
      </c>
      <c r="G92" s="94">
        <v>406</v>
      </c>
      <c r="H92" s="94">
        <v>4000</v>
      </c>
      <c r="I92" s="94">
        <v>0</v>
      </c>
      <c r="J92" s="94">
        <v>0</v>
      </c>
      <c r="K92" s="49">
        <v>0</v>
      </c>
      <c r="L92" s="80" t="s">
        <v>40</v>
      </c>
      <c r="M92" s="22"/>
    </row>
    <row r="93" spans="1:13" ht="13.5" customHeight="1">
      <c r="A93" s="21"/>
      <c r="B93" s="38"/>
      <c r="C93" s="113"/>
      <c r="D93" s="40">
        <v>4430</v>
      </c>
      <c r="E93" s="46" t="s">
        <v>5</v>
      </c>
      <c r="F93" s="79" t="s">
        <v>40</v>
      </c>
      <c r="G93" s="94">
        <v>7886</v>
      </c>
      <c r="H93" s="94">
        <v>12000</v>
      </c>
      <c r="I93" s="94">
        <v>0</v>
      </c>
      <c r="J93" s="94">
        <v>0</v>
      </c>
      <c r="K93" s="49">
        <v>0</v>
      </c>
      <c r="L93" s="80" t="s">
        <v>40</v>
      </c>
      <c r="M93" s="22"/>
    </row>
    <row r="94" spans="1:13" ht="24" customHeight="1">
      <c r="A94" s="21"/>
      <c r="B94" s="38"/>
      <c r="C94" s="113"/>
      <c r="D94" s="81">
        <v>4440</v>
      </c>
      <c r="E94" s="46" t="s">
        <v>11</v>
      </c>
      <c r="F94" s="82" t="s">
        <v>40</v>
      </c>
      <c r="G94" s="83">
        <v>3399</v>
      </c>
      <c r="H94" s="83">
        <v>3000</v>
      </c>
      <c r="I94" s="83">
        <v>0</v>
      </c>
      <c r="J94" s="83">
        <v>0</v>
      </c>
      <c r="K94" s="84">
        <v>0</v>
      </c>
      <c r="L94" s="85" t="s">
        <v>40</v>
      </c>
      <c r="M94" s="22"/>
    </row>
    <row r="95" spans="1:13" ht="25.5" customHeight="1">
      <c r="A95" s="21"/>
      <c r="B95" s="38"/>
      <c r="C95" s="113"/>
      <c r="D95" s="102">
        <v>4500</v>
      </c>
      <c r="E95" s="46" t="s">
        <v>62</v>
      </c>
      <c r="F95" s="103" t="s">
        <v>40</v>
      </c>
      <c r="G95" s="104">
        <v>12263</v>
      </c>
      <c r="H95" s="104">
        <v>12000</v>
      </c>
      <c r="I95" s="104">
        <v>0</v>
      </c>
      <c r="J95" s="104">
        <v>0</v>
      </c>
      <c r="K95" s="105">
        <v>0</v>
      </c>
      <c r="L95" s="106" t="s">
        <v>40</v>
      </c>
      <c r="M95" s="22"/>
    </row>
    <row r="96" spans="1:13" ht="13.5" customHeight="1">
      <c r="A96" s="21"/>
      <c r="B96" s="38"/>
      <c r="C96" s="113"/>
      <c r="D96" s="116">
        <v>4510</v>
      </c>
      <c r="E96" s="101" t="s">
        <v>16</v>
      </c>
      <c r="F96" s="117" t="s">
        <v>40</v>
      </c>
      <c r="G96" s="118">
        <v>658</v>
      </c>
      <c r="H96" s="118">
        <v>658</v>
      </c>
      <c r="I96" s="118">
        <v>0</v>
      </c>
      <c r="J96" s="118">
        <v>0</v>
      </c>
      <c r="K96" s="119">
        <v>0</v>
      </c>
      <c r="L96" s="120" t="s">
        <v>40</v>
      </c>
      <c r="M96" s="22"/>
    </row>
    <row r="97" spans="1:13" ht="24" customHeight="1">
      <c r="A97" s="21"/>
      <c r="B97" s="38"/>
      <c r="C97" s="113"/>
      <c r="D97" s="116">
        <v>4520</v>
      </c>
      <c r="E97" s="41" t="s">
        <v>86</v>
      </c>
      <c r="F97" s="117" t="s">
        <v>40</v>
      </c>
      <c r="G97" s="118">
        <v>1184</v>
      </c>
      <c r="H97" s="118"/>
      <c r="I97" s="118"/>
      <c r="J97" s="118"/>
      <c r="K97" s="119"/>
      <c r="L97" s="120" t="s">
        <v>40</v>
      </c>
      <c r="M97" s="22"/>
    </row>
    <row r="98" spans="1:13" ht="13.5" customHeight="1" hidden="1">
      <c r="A98" s="21"/>
      <c r="B98" s="38"/>
      <c r="C98" s="113"/>
      <c r="D98" s="102">
        <v>4550</v>
      </c>
      <c r="E98" s="46" t="s">
        <v>25</v>
      </c>
      <c r="F98" s="103" t="s">
        <v>40</v>
      </c>
      <c r="G98" s="104">
        <v>0</v>
      </c>
      <c r="H98" s="104">
        <v>1000</v>
      </c>
      <c r="I98" s="104">
        <v>0</v>
      </c>
      <c r="J98" s="104">
        <v>0</v>
      </c>
      <c r="K98" s="105">
        <v>0</v>
      </c>
      <c r="L98" s="106" t="s">
        <v>40</v>
      </c>
      <c r="M98" s="22"/>
    </row>
    <row r="99" spans="1:13" ht="24" customHeight="1">
      <c r="A99" s="21"/>
      <c r="B99" s="38"/>
      <c r="C99" s="45"/>
      <c r="D99" s="116">
        <v>6060</v>
      </c>
      <c r="E99" s="101" t="s">
        <v>83</v>
      </c>
      <c r="F99" s="117" t="s">
        <v>40</v>
      </c>
      <c r="G99" s="136">
        <v>30000</v>
      </c>
      <c r="H99" s="136"/>
      <c r="I99" s="136"/>
      <c r="J99" s="136"/>
      <c r="K99" s="137"/>
      <c r="L99" s="120" t="s">
        <v>40</v>
      </c>
      <c r="M99" s="22"/>
    </row>
    <row r="100" spans="1:13" ht="15" customHeight="1">
      <c r="A100" s="21"/>
      <c r="B100" s="61"/>
      <c r="C100" s="74" t="s">
        <v>85</v>
      </c>
      <c r="D100" s="75"/>
      <c r="E100" s="153" t="s">
        <v>87</v>
      </c>
      <c r="F100" s="76">
        <f>SUM(F101:F102)</f>
        <v>1420</v>
      </c>
      <c r="G100" s="76">
        <f>SUM(G101:G102)</f>
        <v>1420</v>
      </c>
      <c r="H100" s="76">
        <f>SUM(H102:H130)</f>
        <v>9988695</v>
      </c>
      <c r="I100" s="76">
        <f>SUM(I102:I130)</f>
        <v>1215093</v>
      </c>
      <c r="J100" s="76">
        <f>SUM(J102:J130)</f>
        <v>300</v>
      </c>
      <c r="K100" s="76">
        <f>SUM(K102:K130)</f>
        <v>0</v>
      </c>
      <c r="L100" s="56">
        <v>4000</v>
      </c>
      <c r="M100" s="22"/>
    </row>
    <row r="101" spans="1:13" ht="49.5" customHeight="1">
      <c r="A101" s="21"/>
      <c r="B101" s="61"/>
      <c r="C101" s="78"/>
      <c r="D101" s="149">
        <v>2110</v>
      </c>
      <c r="E101" s="59" t="s">
        <v>38</v>
      </c>
      <c r="F101" s="146">
        <v>1420</v>
      </c>
      <c r="G101" s="150" t="s">
        <v>40</v>
      </c>
      <c r="H101" s="150"/>
      <c r="I101" s="150"/>
      <c r="J101" s="150"/>
      <c r="K101" s="150"/>
      <c r="L101" s="151" t="s">
        <v>40</v>
      </c>
      <c r="M101" s="22"/>
    </row>
    <row r="102" spans="1:13" ht="15" customHeight="1">
      <c r="A102" s="21"/>
      <c r="B102" s="148"/>
      <c r="C102" s="152"/>
      <c r="D102" s="99">
        <v>4210</v>
      </c>
      <c r="E102" s="46" t="s">
        <v>8</v>
      </c>
      <c r="F102" s="162" t="s">
        <v>40</v>
      </c>
      <c r="G102" s="163">
        <v>1420</v>
      </c>
      <c r="H102" s="82" t="s">
        <v>40</v>
      </c>
      <c r="I102" s="82" t="s">
        <v>40</v>
      </c>
      <c r="J102" s="82" t="s">
        <v>40</v>
      </c>
      <c r="K102" s="82" t="s">
        <v>40</v>
      </c>
      <c r="L102" s="85" t="s">
        <v>40</v>
      </c>
      <c r="M102" s="22"/>
    </row>
    <row r="103" spans="1:13" ht="15" customHeight="1">
      <c r="A103" s="21"/>
      <c r="B103" s="51">
        <v>851</v>
      </c>
      <c r="C103" s="86"/>
      <c r="D103" s="87"/>
      <c r="E103" s="32" t="s">
        <v>63</v>
      </c>
      <c r="F103" s="88">
        <f aca="true" t="shared" si="10" ref="F103:K103">SUM(F104)</f>
        <v>2848321</v>
      </c>
      <c r="G103" s="88">
        <f t="shared" si="10"/>
        <v>2848321</v>
      </c>
      <c r="H103" s="88">
        <f t="shared" si="10"/>
        <v>2824623</v>
      </c>
      <c r="I103" s="88">
        <f t="shared" si="10"/>
        <v>0</v>
      </c>
      <c r="J103" s="88">
        <f t="shared" si="10"/>
        <v>0</v>
      </c>
      <c r="K103" s="88">
        <f t="shared" si="10"/>
        <v>0</v>
      </c>
      <c r="L103" s="89" t="s">
        <v>40</v>
      </c>
      <c r="M103" s="22"/>
    </row>
    <row r="104" spans="1:13" ht="50.25" customHeight="1">
      <c r="A104" s="21"/>
      <c r="B104" s="35"/>
      <c r="C104" s="74">
        <v>85156</v>
      </c>
      <c r="D104" s="75"/>
      <c r="E104" s="32" t="s">
        <v>36</v>
      </c>
      <c r="F104" s="76">
        <f aca="true" t="shared" si="11" ref="F104:K104">SUM(F105:F106)</f>
        <v>2848321</v>
      </c>
      <c r="G104" s="76">
        <f t="shared" si="11"/>
        <v>2848321</v>
      </c>
      <c r="H104" s="76">
        <f t="shared" si="11"/>
        <v>2824623</v>
      </c>
      <c r="I104" s="76">
        <f t="shared" si="11"/>
        <v>0</v>
      </c>
      <c r="J104" s="76">
        <f t="shared" si="11"/>
        <v>0</v>
      </c>
      <c r="K104" s="76">
        <f t="shared" si="11"/>
        <v>0</v>
      </c>
      <c r="L104" s="114" t="s">
        <v>40</v>
      </c>
      <c r="M104" s="22"/>
    </row>
    <row r="105" spans="1:13" ht="49.5" customHeight="1">
      <c r="A105" s="21"/>
      <c r="B105" s="57"/>
      <c r="C105" s="35"/>
      <c r="D105" s="154">
        <v>2110</v>
      </c>
      <c r="E105" s="124" t="s">
        <v>38</v>
      </c>
      <c r="F105" s="125">
        <v>2848321</v>
      </c>
      <c r="G105" s="126" t="s">
        <v>40</v>
      </c>
      <c r="H105" s="126" t="s">
        <v>40</v>
      </c>
      <c r="I105" s="126" t="s">
        <v>40</v>
      </c>
      <c r="J105" s="126" t="s">
        <v>40</v>
      </c>
      <c r="K105" s="126" t="s">
        <v>40</v>
      </c>
      <c r="L105" s="128" t="s">
        <v>40</v>
      </c>
      <c r="M105" s="22"/>
    </row>
    <row r="106" spans="1:13" ht="14.25" customHeight="1">
      <c r="A106" s="21"/>
      <c r="B106" s="65"/>
      <c r="C106" s="50"/>
      <c r="D106" s="102">
        <v>4130</v>
      </c>
      <c r="E106" s="46" t="s">
        <v>64</v>
      </c>
      <c r="F106" s="103" t="s">
        <v>40</v>
      </c>
      <c r="G106" s="104">
        <v>2848321</v>
      </c>
      <c r="H106" s="104">
        <v>2824623</v>
      </c>
      <c r="I106" s="104">
        <v>0</v>
      </c>
      <c r="J106" s="104">
        <v>0</v>
      </c>
      <c r="K106" s="105">
        <v>0</v>
      </c>
      <c r="L106" s="106" t="s">
        <v>40</v>
      </c>
      <c r="M106" s="22"/>
    </row>
    <row r="107" spans="1:13" ht="15" customHeight="1">
      <c r="A107" s="21"/>
      <c r="B107" s="156">
        <v>852</v>
      </c>
      <c r="C107" s="161"/>
      <c r="D107" s="87"/>
      <c r="E107" s="32" t="s">
        <v>65</v>
      </c>
      <c r="F107" s="88">
        <f aca="true" t="shared" si="12" ref="F107:K107">SUM(F108+F127)</f>
        <v>517500</v>
      </c>
      <c r="G107" s="88">
        <f t="shared" si="12"/>
        <v>517500</v>
      </c>
      <c r="H107" s="88">
        <f t="shared" si="12"/>
        <v>504942</v>
      </c>
      <c r="I107" s="88">
        <f t="shared" si="12"/>
        <v>405031</v>
      </c>
      <c r="J107" s="88">
        <f t="shared" si="12"/>
        <v>100</v>
      </c>
      <c r="K107" s="88">
        <f t="shared" si="12"/>
        <v>0</v>
      </c>
      <c r="L107" s="122">
        <f>SUM(L108,L127)</f>
        <v>3120</v>
      </c>
      <c r="M107" s="22"/>
    </row>
    <row r="108" spans="1:13" ht="15" customHeight="1">
      <c r="A108" s="21"/>
      <c r="B108" s="132"/>
      <c r="C108" s="74">
        <v>85203</v>
      </c>
      <c r="D108" s="138"/>
      <c r="E108" s="70" t="s">
        <v>37</v>
      </c>
      <c r="F108" s="139">
        <f>SUM(F109:F126)</f>
        <v>459000</v>
      </c>
      <c r="G108" s="139">
        <f>SUM(G109:G126)</f>
        <v>459000</v>
      </c>
      <c r="H108" s="139">
        <f>SUM(H109:H126)</f>
        <v>452442</v>
      </c>
      <c r="I108" s="139">
        <f>SUM(I109:I126)</f>
        <v>354531</v>
      </c>
      <c r="J108" s="139">
        <f>SUM(J109:J126)</f>
        <v>100</v>
      </c>
      <c r="K108" s="140">
        <v>0</v>
      </c>
      <c r="L108" s="141">
        <v>3120</v>
      </c>
      <c r="M108" s="22"/>
    </row>
    <row r="109" spans="1:13" ht="48.75" customHeight="1">
      <c r="A109" s="21"/>
      <c r="B109" s="50"/>
      <c r="C109" s="164"/>
      <c r="D109" s="99">
        <v>2110</v>
      </c>
      <c r="E109" s="59" t="s">
        <v>38</v>
      </c>
      <c r="F109" s="142">
        <v>459000</v>
      </c>
      <c r="G109" s="103" t="s">
        <v>40</v>
      </c>
      <c r="H109" s="103" t="s">
        <v>40</v>
      </c>
      <c r="I109" s="103" t="s">
        <v>40</v>
      </c>
      <c r="J109" s="103" t="s">
        <v>40</v>
      </c>
      <c r="K109" s="103" t="s">
        <v>40</v>
      </c>
      <c r="L109" s="106" t="s">
        <v>40</v>
      </c>
      <c r="M109" s="22"/>
    </row>
    <row r="110" spans="1:13" ht="24" customHeight="1">
      <c r="A110" s="21"/>
      <c r="B110" s="111" t="s">
        <v>88</v>
      </c>
      <c r="C110" s="112" t="s">
        <v>89</v>
      </c>
      <c r="D110" s="102">
        <v>3020</v>
      </c>
      <c r="E110" s="46" t="s">
        <v>22</v>
      </c>
      <c r="F110" s="103" t="s">
        <v>40</v>
      </c>
      <c r="G110" s="104">
        <v>100</v>
      </c>
      <c r="H110" s="104">
        <v>100</v>
      </c>
      <c r="I110" s="104">
        <v>0</v>
      </c>
      <c r="J110" s="104">
        <v>100</v>
      </c>
      <c r="K110" s="105">
        <v>0</v>
      </c>
      <c r="L110" s="106" t="s">
        <v>40</v>
      </c>
      <c r="M110" s="22"/>
    </row>
    <row r="111" spans="1:13" ht="13.5" customHeight="1">
      <c r="A111" s="21"/>
      <c r="B111" s="38"/>
      <c r="C111" s="113"/>
      <c r="D111" s="100">
        <v>4010</v>
      </c>
      <c r="E111" s="101" t="s">
        <v>21</v>
      </c>
      <c r="F111" s="107" t="s">
        <v>40</v>
      </c>
      <c r="G111" s="108">
        <v>266081</v>
      </c>
      <c r="H111" s="108">
        <v>268777</v>
      </c>
      <c r="I111" s="108">
        <v>268777</v>
      </c>
      <c r="J111" s="108">
        <v>0</v>
      </c>
      <c r="K111" s="109">
        <v>0</v>
      </c>
      <c r="L111" s="110" t="s">
        <v>40</v>
      </c>
      <c r="M111" s="22"/>
    </row>
    <row r="112" spans="1:13" ht="13.5" customHeight="1">
      <c r="A112" s="21"/>
      <c r="B112" s="38"/>
      <c r="C112" s="113"/>
      <c r="D112" s="40">
        <v>4040</v>
      </c>
      <c r="E112" s="46" t="s">
        <v>23</v>
      </c>
      <c r="F112" s="79" t="s">
        <v>40</v>
      </c>
      <c r="G112" s="94">
        <v>19757</v>
      </c>
      <c r="H112" s="94">
        <v>19683</v>
      </c>
      <c r="I112" s="94">
        <v>19683</v>
      </c>
      <c r="J112" s="94">
        <v>0</v>
      </c>
      <c r="K112" s="49">
        <v>0</v>
      </c>
      <c r="L112" s="80" t="s">
        <v>40</v>
      </c>
      <c r="M112" s="22"/>
    </row>
    <row r="113" spans="1:13" ht="13.5" customHeight="1">
      <c r="A113" s="21"/>
      <c r="B113" s="38"/>
      <c r="C113" s="113"/>
      <c r="D113" s="40">
        <v>4110</v>
      </c>
      <c r="E113" s="46" t="s">
        <v>24</v>
      </c>
      <c r="F113" s="79" t="s">
        <v>40</v>
      </c>
      <c r="G113" s="94">
        <v>48386</v>
      </c>
      <c r="H113" s="94">
        <v>49342</v>
      </c>
      <c r="I113" s="94">
        <v>49342</v>
      </c>
      <c r="J113" s="94">
        <v>0</v>
      </c>
      <c r="K113" s="49">
        <v>0</v>
      </c>
      <c r="L113" s="80" t="s">
        <v>40</v>
      </c>
      <c r="M113" s="22"/>
    </row>
    <row r="114" spans="1:13" ht="13.5" customHeight="1">
      <c r="A114" s="21"/>
      <c r="B114" s="38"/>
      <c r="C114" s="113"/>
      <c r="D114" s="40">
        <v>4120</v>
      </c>
      <c r="E114" s="46" t="s">
        <v>2</v>
      </c>
      <c r="F114" s="79" t="s">
        <v>40</v>
      </c>
      <c r="G114" s="94">
        <v>6697</v>
      </c>
      <c r="H114" s="94">
        <v>7021</v>
      </c>
      <c r="I114" s="94">
        <v>7021</v>
      </c>
      <c r="J114" s="94">
        <v>0</v>
      </c>
      <c r="K114" s="49">
        <v>0</v>
      </c>
      <c r="L114" s="80" t="s">
        <v>40</v>
      </c>
      <c r="M114" s="22"/>
    </row>
    <row r="115" spans="1:13" ht="13.5" customHeight="1">
      <c r="A115" s="21"/>
      <c r="B115" s="38"/>
      <c r="C115" s="113"/>
      <c r="D115" s="40">
        <v>4170</v>
      </c>
      <c r="E115" s="46" t="s">
        <v>3</v>
      </c>
      <c r="F115" s="79" t="s">
        <v>40</v>
      </c>
      <c r="G115" s="94">
        <v>10259</v>
      </c>
      <c r="H115" s="94">
        <v>9708</v>
      </c>
      <c r="I115" s="94">
        <v>9708</v>
      </c>
      <c r="J115" s="94">
        <v>0</v>
      </c>
      <c r="K115" s="49">
        <v>0</v>
      </c>
      <c r="L115" s="80" t="s">
        <v>40</v>
      </c>
      <c r="M115" s="22"/>
    </row>
    <row r="116" spans="1:13" ht="13.5" customHeight="1">
      <c r="A116" s="21"/>
      <c r="B116" s="38"/>
      <c r="C116" s="113"/>
      <c r="D116" s="40">
        <v>4210</v>
      </c>
      <c r="E116" s="46" t="s">
        <v>8</v>
      </c>
      <c r="F116" s="79" t="s">
        <v>40</v>
      </c>
      <c r="G116" s="94">
        <v>37693</v>
      </c>
      <c r="H116" s="94">
        <v>18347</v>
      </c>
      <c r="I116" s="94">
        <v>0</v>
      </c>
      <c r="J116" s="94">
        <v>0</v>
      </c>
      <c r="K116" s="49">
        <v>0</v>
      </c>
      <c r="L116" s="80" t="s">
        <v>40</v>
      </c>
      <c r="M116" s="22"/>
    </row>
    <row r="117" spans="1:13" ht="13.5" customHeight="1">
      <c r="A117" s="21"/>
      <c r="B117" s="38"/>
      <c r="C117" s="113"/>
      <c r="D117" s="40">
        <v>4260</v>
      </c>
      <c r="E117" s="46" t="s">
        <v>14</v>
      </c>
      <c r="F117" s="79" t="s">
        <v>40</v>
      </c>
      <c r="G117" s="94">
        <v>30993</v>
      </c>
      <c r="H117" s="94">
        <v>29200</v>
      </c>
      <c r="I117" s="94">
        <v>0</v>
      </c>
      <c r="J117" s="94">
        <v>0</v>
      </c>
      <c r="K117" s="49">
        <v>0</v>
      </c>
      <c r="L117" s="80" t="s">
        <v>40</v>
      </c>
      <c r="M117" s="22"/>
    </row>
    <row r="118" spans="1:13" ht="13.5" customHeight="1">
      <c r="A118" s="21"/>
      <c r="B118" s="38"/>
      <c r="C118" s="113"/>
      <c r="D118" s="40">
        <v>4270</v>
      </c>
      <c r="E118" s="46" t="s">
        <v>20</v>
      </c>
      <c r="F118" s="79" t="s">
        <v>40</v>
      </c>
      <c r="G118" s="94">
        <v>376</v>
      </c>
      <c r="H118" s="94">
        <v>3000</v>
      </c>
      <c r="I118" s="94">
        <v>0</v>
      </c>
      <c r="J118" s="94">
        <v>0</v>
      </c>
      <c r="K118" s="49">
        <v>0</v>
      </c>
      <c r="L118" s="80" t="s">
        <v>40</v>
      </c>
      <c r="M118" s="22"/>
    </row>
    <row r="119" spans="1:13" ht="13.5" customHeight="1">
      <c r="A119" s="21"/>
      <c r="B119" s="38"/>
      <c r="C119" s="113"/>
      <c r="D119" s="40">
        <v>4280</v>
      </c>
      <c r="E119" s="46" t="s">
        <v>9</v>
      </c>
      <c r="F119" s="79" t="s">
        <v>40</v>
      </c>
      <c r="G119" s="94">
        <v>279</v>
      </c>
      <c r="H119" s="94">
        <v>300</v>
      </c>
      <c r="I119" s="94">
        <v>0</v>
      </c>
      <c r="J119" s="94">
        <v>0</v>
      </c>
      <c r="K119" s="49">
        <v>0</v>
      </c>
      <c r="L119" s="80" t="s">
        <v>40</v>
      </c>
      <c r="M119" s="22"/>
    </row>
    <row r="120" spans="1:13" ht="13.5" customHeight="1">
      <c r="A120" s="21"/>
      <c r="B120" s="38"/>
      <c r="C120" s="113"/>
      <c r="D120" s="40">
        <v>4300</v>
      </c>
      <c r="E120" s="46" t="s">
        <v>1</v>
      </c>
      <c r="F120" s="79" t="s">
        <v>40</v>
      </c>
      <c r="G120" s="94">
        <v>23137</v>
      </c>
      <c r="H120" s="94">
        <v>29236</v>
      </c>
      <c r="I120" s="94">
        <v>0</v>
      </c>
      <c r="J120" s="94">
        <v>0</v>
      </c>
      <c r="K120" s="49">
        <v>0</v>
      </c>
      <c r="L120" s="80" t="s">
        <v>40</v>
      </c>
      <c r="M120" s="22"/>
    </row>
    <row r="121" spans="1:13" ht="13.5" customHeight="1">
      <c r="A121" s="21"/>
      <c r="B121" s="38"/>
      <c r="C121" s="113"/>
      <c r="D121" s="40">
        <v>4350</v>
      </c>
      <c r="E121" s="46" t="s">
        <v>15</v>
      </c>
      <c r="F121" s="79" t="s">
        <v>40</v>
      </c>
      <c r="G121" s="94">
        <v>708</v>
      </c>
      <c r="H121" s="94">
        <v>800</v>
      </c>
      <c r="I121" s="94">
        <v>0</v>
      </c>
      <c r="J121" s="94">
        <v>0</v>
      </c>
      <c r="K121" s="49">
        <v>0</v>
      </c>
      <c r="L121" s="80" t="s">
        <v>40</v>
      </c>
      <c r="M121" s="22"/>
    </row>
    <row r="122" spans="1:13" ht="37.5" customHeight="1">
      <c r="A122" s="21"/>
      <c r="B122" s="38"/>
      <c r="C122" s="113"/>
      <c r="D122" s="40">
        <v>4370</v>
      </c>
      <c r="E122" s="46" t="s">
        <v>53</v>
      </c>
      <c r="F122" s="79" t="s">
        <v>40</v>
      </c>
      <c r="G122" s="94">
        <v>1354</v>
      </c>
      <c r="H122" s="94">
        <v>2000</v>
      </c>
      <c r="I122" s="94">
        <v>0</v>
      </c>
      <c r="J122" s="94">
        <v>0</v>
      </c>
      <c r="K122" s="49">
        <v>0</v>
      </c>
      <c r="L122" s="80" t="s">
        <v>40</v>
      </c>
      <c r="M122" s="22"/>
    </row>
    <row r="123" spans="1:13" ht="13.5" customHeight="1">
      <c r="A123" s="21"/>
      <c r="B123" s="38"/>
      <c r="C123" s="113"/>
      <c r="D123" s="40">
        <v>4410</v>
      </c>
      <c r="E123" s="46" t="s">
        <v>10</v>
      </c>
      <c r="F123" s="79" t="s">
        <v>40</v>
      </c>
      <c r="G123" s="94">
        <v>1134</v>
      </c>
      <c r="H123" s="94">
        <v>1900</v>
      </c>
      <c r="I123" s="94">
        <v>0</v>
      </c>
      <c r="J123" s="94">
        <v>0</v>
      </c>
      <c r="K123" s="49">
        <v>0</v>
      </c>
      <c r="L123" s="80" t="s">
        <v>40</v>
      </c>
      <c r="M123" s="22"/>
    </row>
    <row r="124" spans="1:13" ht="13.5" customHeight="1">
      <c r="A124" s="21"/>
      <c r="B124" s="38"/>
      <c r="C124" s="113"/>
      <c r="D124" s="40">
        <v>4430</v>
      </c>
      <c r="E124" s="46" t="s">
        <v>5</v>
      </c>
      <c r="F124" s="79" t="s">
        <v>40</v>
      </c>
      <c r="G124" s="94">
        <v>447</v>
      </c>
      <c r="H124" s="94">
        <v>500</v>
      </c>
      <c r="I124" s="94">
        <v>0</v>
      </c>
      <c r="J124" s="94">
        <v>0</v>
      </c>
      <c r="K124" s="49">
        <v>0</v>
      </c>
      <c r="L124" s="80" t="s">
        <v>40</v>
      </c>
      <c r="M124" s="22"/>
    </row>
    <row r="125" spans="1:13" ht="24" customHeight="1">
      <c r="A125" s="21"/>
      <c r="B125" s="38"/>
      <c r="C125" s="113"/>
      <c r="D125" s="40">
        <v>4440</v>
      </c>
      <c r="E125" s="46" t="s">
        <v>11</v>
      </c>
      <c r="F125" s="79" t="s">
        <v>40</v>
      </c>
      <c r="G125" s="94">
        <v>10167</v>
      </c>
      <c r="H125" s="94">
        <v>10028</v>
      </c>
      <c r="I125" s="94">
        <v>0</v>
      </c>
      <c r="J125" s="94">
        <v>0</v>
      </c>
      <c r="K125" s="49">
        <v>0</v>
      </c>
      <c r="L125" s="80" t="s">
        <v>40</v>
      </c>
      <c r="M125" s="22"/>
    </row>
    <row r="126" spans="1:13" ht="24" customHeight="1">
      <c r="A126" s="21"/>
      <c r="B126" s="38"/>
      <c r="C126" s="45"/>
      <c r="D126" s="81">
        <v>4700</v>
      </c>
      <c r="E126" s="46" t="s">
        <v>6</v>
      </c>
      <c r="F126" s="82" t="s">
        <v>40</v>
      </c>
      <c r="G126" s="83">
        <v>1432</v>
      </c>
      <c r="H126" s="83">
        <v>2500</v>
      </c>
      <c r="I126" s="83">
        <v>0</v>
      </c>
      <c r="J126" s="83">
        <v>0</v>
      </c>
      <c r="K126" s="84">
        <v>0</v>
      </c>
      <c r="L126" s="85" t="s">
        <v>40</v>
      </c>
      <c r="M126" s="22"/>
    </row>
    <row r="127" spans="1:13" ht="25.5" customHeight="1">
      <c r="A127" s="21"/>
      <c r="B127" s="61"/>
      <c r="C127" s="143">
        <v>85205</v>
      </c>
      <c r="D127" s="87"/>
      <c r="E127" s="32" t="s">
        <v>66</v>
      </c>
      <c r="F127" s="88">
        <f aca="true" t="shared" si="13" ref="F127:K127">SUM(F128:F130)</f>
        <v>58500</v>
      </c>
      <c r="G127" s="88">
        <f t="shared" si="13"/>
        <v>58500</v>
      </c>
      <c r="H127" s="88">
        <f t="shared" si="13"/>
        <v>52500</v>
      </c>
      <c r="I127" s="88">
        <f t="shared" si="13"/>
        <v>50500</v>
      </c>
      <c r="J127" s="88">
        <f t="shared" si="13"/>
        <v>0</v>
      </c>
      <c r="K127" s="88">
        <f t="shared" si="13"/>
        <v>0</v>
      </c>
      <c r="L127" s="89" t="s">
        <v>40</v>
      </c>
      <c r="M127" s="22"/>
    </row>
    <row r="128" spans="1:13" ht="48.75" customHeight="1">
      <c r="A128" s="21"/>
      <c r="B128" s="38"/>
      <c r="C128" s="96"/>
      <c r="D128" s="144">
        <v>2110</v>
      </c>
      <c r="E128" s="145" t="s">
        <v>38</v>
      </c>
      <c r="F128" s="146">
        <v>58500</v>
      </c>
      <c r="G128" s="107" t="s">
        <v>40</v>
      </c>
      <c r="H128" s="107" t="s">
        <v>40</v>
      </c>
      <c r="I128" s="107" t="s">
        <v>40</v>
      </c>
      <c r="J128" s="107" t="s">
        <v>40</v>
      </c>
      <c r="K128" s="107" t="s">
        <v>40</v>
      </c>
      <c r="L128" s="110" t="s">
        <v>40</v>
      </c>
      <c r="M128" s="22"/>
    </row>
    <row r="129" spans="1:13" ht="13.5" customHeight="1">
      <c r="A129" s="21"/>
      <c r="B129" s="38"/>
      <c r="C129" s="113"/>
      <c r="D129" s="40">
        <v>4170</v>
      </c>
      <c r="E129" s="46" t="s">
        <v>3</v>
      </c>
      <c r="F129" s="79" t="s">
        <v>40</v>
      </c>
      <c r="G129" s="94">
        <v>56500</v>
      </c>
      <c r="H129" s="94">
        <v>50500</v>
      </c>
      <c r="I129" s="94">
        <v>50500</v>
      </c>
      <c r="J129" s="94">
        <v>0</v>
      </c>
      <c r="K129" s="49">
        <v>0</v>
      </c>
      <c r="L129" s="80" t="s">
        <v>40</v>
      </c>
      <c r="M129" s="22"/>
    </row>
    <row r="130" spans="1:13" ht="13.5" customHeight="1">
      <c r="A130" s="21"/>
      <c r="B130" s="50"/>
      <c r="C130" s="45"/>
      <c r="D130" s="81">
        <v>4210</v>
      </c>
      <c r="E130" s="46" t="s">
        <v>8</v>
      </c>
      <c r="F130" s="82" t="s">
        <v>40</v>
      </c>
      <c r="G130" s="83">
        <v>2000</v>
      </c>
      <c r="H130" s="83">
        <v>2000</v>
      </c>
      <c r="I130" s="83">
        <v>0</v>
      </c>
      <c r="J130" s="83">
        <v>0</v>
      </c>
      <c r="K130" s="84">
        <v>0</v>
      </c>
      <c r="L130" s="85" t="s">
        <v>40</v>
      </c>
      <c r="M130" s="22"/>
    </row>
    <row r="131" spans="1:13" ht="25.5" customHeight="1">
      <c r="A131" s="21"/>
      <c r="B131" s="155">
        <v>853</v>
      </c>
      <c r="C131" s="121"/>
      <c r="D131" s="87"/>
      <c r="E131" s="32" t="s">
        <v>67</v>
      </c>
      <c r="F131" s="88">
        <f aca="true" t="shared" si="14" ref="F131:K131">SUM(F132)</f>
        <v>373063</v>
      </c>
      <c r="G131" s="88">
        <f t="shared" si="14"/>
        <v>373063</v>
      </c>
      <c r="H131" s="88">
        <f t="shared" si="14"/>
        <v>400037</v>
      </c>
      <c r="I131" s="88">
        <f t="shared" si="14"/>
        <v>168411</v>
      </c>
      <c r="J131" s="88">
        <f t="shared" si="14"/>
        <v>0</v>
      </c>
      <c r="K131" s="88">
        <f t="shared" si="14"/>
        <v>0</v>
      </c>
      <c r="L131" s="89" t="s">
        <v>40</v>
      </c>
      <c r="M131" s="22"/>
    </row>
    <row r="132" spans="1:13" ht="25.5" customHeight="1">
      <c r="A132" s="21"/>
      <c r="B132" s="35"/>
      <c r="C132" s="74">
        <v>85321</v>
      </c>
      <c r="D132" s="75"/>
      <c r="E132" s="32" t="s">
        <v>68</v>
      </c>
      <c r="F132" s="76">
        <f aca="true" t="shared" si="15" ref="F132:K132">SUM(F133:F144)</f>
        <v>373063</v>
      </c>
      <c r="G132" s="76">
        <f t="shared" si="15"/>
        <v>373063</v>
      </c>
      <c r="H132" s="76">
        <f t="shared" si="15"/>
        <v>400037</v>
      </c>
      <c r="I132" s="76">
        <f t="shared" si="15"/>
        <v>168411</v>
      </c>
      <c r="J132" s="76">
        <f t="shared" si="15"/>
        <v>0</v>
      </c>
      <c r="K132" s="76">
        <f t="shared" si="15"/>
        <v>0</v>
      </c>
      <c r="L132" s="114" t="s">
        <v>40</v>
      </c>
      <c r="M132" s="22"/>
    </row>
    <row r="133" spans="1:13" ht="48.75" customHeight="1">
      <c r="A133" s="21"/>
      <c r="B133" s="61"/>
      <c r="C133" s="78"/>
      <c r="D133" s="99">
        <v>2110</v>
      </c>
      <c r="E133" s="59" t="s">
        <v>38</v>
      </c>
      <c r="F133" s="60">
        <v>373063</v>
      </c>
      <c r="G133" s="79" t="s">
        <v>40</v>
      </c>
      <c r="H133" s="79" t="s">
        <v>40</v>
      </c>
      <c r="I133" s="79" t="s">
        <v>40</v>
      </c>
      <c r="J133" s="79" t="s">
        <v>40</v>
      </c>
      <c r="K133" s="79" t="s">
        <v>40</v>
      </c>
      <c r="L133" s="80" t="s">
        <v>40</v>
      </c>
      <c r="M133" s="22"/>
    </row>
    <row r="134" spans="1:13" ht="13.5" customHeight="1">
      <c r="A134" s="21"/>
      <c r="B134" s="38"/>
      <c r="C134" s="113"/>
      <c r="D134" s="40">
        <v>4010</v>
      </c>
      <c r="E134" s="46" t="s">
        <v>21</v>
      </c>
      <c r="F134" s="79" t="s">
        <v>40</v>
      </c>
      <c r="G134" s="94">
        <v>132091</v>
      </c>
      <c r="H134" s="94">
        <v>121406</v>
      </c>
      <c r="I134" s="94">
        <v>121406</v>
      </c>
      <c r="J134" s="94">
        <v>0</v>
      </c>
      <c r="K134" s="49">
        <v>0</v>
      </c>
      <c r="L134" s="80" t="s">
        <v>40</v>
      </c>
      <c r="M134" s="22"/>
    </row>
    <row r="135" spans="1:13" ht="13.5" customHeight="1">
      <c r="A135" s="21"/>
      <c r="B135" s="38"/>
      <c r="C135" s="113"/>
      <c r="D135" s="40">
        <v>4040</v>
      </c>
      <c r="E135" s="46" t="s">
        <v>23</v>
      </c>
      <c r="F135" s="79" t="s">
        <v>40</v>
      </c>
      <c r="G135" s="94">
        <v>10007</v>
      </c>
      <c r="H135" s="94">
        <v>10200</v>
      </c>
      <c r="I135" s="94">
        <v>10200</v>
      </c>
      <c r="J135" s="94">
        <v>0</v>
      </c>
      <c r="K135" s="49">
        <v>0</v>
      </c>
      <c r="L135" s="80" t="s">
        <v>40</v>
      </c>
      <c r="M135" s="22"/>
    </row>
    <row r="136" spans="1:13" ht="13.5" customHeight="1">
      <c r="A136" s="21"/>
      <c r="B136" s="38"/>
      <c r="C136" s="113"/>
      <c r="D136" s="40">
        <v>4110</v>
      </c>
      <c r="E136" s="46" t="s">
        <v>24</v>
      </c>
      <c r="F136" s="79" t="s">
        <v>40</v>
      </c>
      <c r="G136" s="94">
        <v>24751</v>
      </c>
      <c r="H136" s="94">
        <v>22980</v>
      </c>
      <c r="I136" s="94">
        <v>22980</v>
      </c>
      <c r="J136" s="94">
        <v>0</v>
      </c>
      <c r="K136" s="49">
        <v>0</v>
      </c>
      <c r="L136" s="80" t="s">
        <v>40</v>
      </c>
      <c r="M136" s="22"/>
    </row>
    <row r="137" spans="1:13" ht="13.5" customHeight="1">
      <c r="A137" s="21"/>
      <c r="B137" s="38"/>
      <c r="C137" s="113"/>
      <c r="D137" s="40">
        <v>4120</v>
      </c>
      <c r="E137" s="46" t="s">
        <v>2</v>
      </c>
      <c r="F137" s="79" t="s">
        <v>40</v>
      </c>
      <c r="G137" s="94">
        <v>3474</v>
      </c>
      <c r="H137" s="94">
        <v>3225</v>
      </c>
      <c r="I137" s="94">
        <v>3225</v>
      </c>
      <c r="J137" s="94">
        <v>0</v>
      </c>
      <c r="K137" s="49">
        <v>0</v>
      </c>
      <c r="L137" s="80" t="s">
        <v>40</v>
      </c>
      <c r="M137" s="22"/>
    </row>
    <row r="138" spans="1:13" ht="13.5" customHeight="1">
      <c r="A138" s="21"/>
      <c r="B138" s="38"/>
      <c r="C138" s="113"/>
      <c r="D138" s="40">
        <v>4170</v>
      </c>
      <c r="E138" s="46" t="s">
        <v>3</v>
      </c>
      <c r="F138" s="79" t="s">
        <v>40</v>
      </c>
      <c r="G138" s="94">
        <v>8655</v>
      </c>
      <c r="H138" s="94">
        <v>10600</v>
      </c>
      <c r="I138" s="94">
        <v>10600</v>
      </c>
      <c r="J138" s="94">
        <v>0</v>
      </c>
      <c r="K138" s="49">
        <v>0</v>
      </c>
      <c r="L138" s="80" t="s">
        <v>40</v>
      </c>
      <c r="M138" s="22"/>
    </row>
    <row r="139" spans="1:13" ht="13.5" customHeight="1">
      <c r="A139" s="21"/>
      <c r="B139" s="38"/>
      <c r="C139" s="113"/>
      <c r="D139" s="40">
        <v>4210</v>
      </c>
      <c r="E139" s="46" t="s">
        <v>8</v>
      </c>
      <c r="F139" s="79" t="s">
        <v>40</v>
      </c>
      <c r="G139" s="94">
        <v>12348</v>
      </c>
      <c r="H139" s="94">
        <v>27000</v>
      </c>
      <c r="I139" s="94">
        <v>0</v>
      </c>
      <c r="J139" s="94">
        <v>0</v>
      </c>
      <c r="K139" s="49">
        <v>0</v>
      </c>
      <c r="L139" s="80" t="s">
        <v>40</v>
      </c>
      <c r="M139" s="22"/>
    </row>
    <row r="140" spans="1:13" ht="13.5" customHeight="1">
      <c r="A140" s="21"/>
      <c r="B140" s="38"/>
      <c r="C140" s="113"/>
      <c r="D140" s="40">
        <v>4270</v>
      </c>
      <c r="E140" s="46" t="s">
        <v>20</v>
      </c>
      <c r="F140" s="79" t="s">
        <v>40</v>
      </c>
      <c r="G140" s="94">
        <v>575</v>
      </c>
      <c r="H140" s="94">
        <v>1300</v>
      </c>
      <c r="I140" s="94">
        <v>0</v>
      </c>
      <c r="J140" s="94">
        <v>0</v>
      </c>
      <c r="K140" s="49">
        <v>0</v>
      </c>
      <c r="L140" s="80" t="s">
        <v>40</v>
      </c>
      <c r="M140" s="22"/>
    </row>
    <row r="141" spans="1:13" ht="13.5" customHeight="1" hidden="1">
      <c r="A141" s="21"/>
      <c r="B141" s="38"/>
      <c r="C141" s="113"/>
      <c r="D141" s="40">
        <v>4280</v>
      </c>
      <c r="E141" s="46" t="s">
        <v>9</v>
      </c>
      <c r="F141" s="79" t="s">
        <v>40</v>
      </c>
      <c r="G141" s="94">
        <v>0</v>
      </c>
      <c r="H141" s="94">
        <v>100</v>
      </c>
      <c r="I141" s="94">
        <v>0</v>
      </c>
      <c r="J141" s="94">
        <v>0</v>
      </c>
      <c r="K141" s="49">
        <v>0</v>
      </c>
      <c r="L141" s="80" t="s">
        <v>40</v>
      </c>
      <c r="M141" s="22"/>
    </row>
    <row r="142" spans="1:13" ht="13.5" customHeight="1">
      <c r="A142" s="21"/>
      <c r="B142" s="38"/>
      <c r="C142" s="113"/>
      <c r="D142" s="40">
        <v>4300</v>
      </c>
      <c r="E142" s="46" t="s">
        <v>1</v>
      </c>
      <c r="F142" s="79" t="s">
        <v>40</v>
      </c>
      <c r="G142" s="94">
        <v>176675</v>
      </c>
      <c r="H142" s="94">
        <v>197450</v>
      </c>
      <c r="I142" s="94">
        <v>0</v>
      </c>
      <c r="J142" s="94">
        <v>0</v>
      </c>
      <c r="K142" s="49">
        <v>0</v>
      </c>
      <c r="L142" s="80" t="s">
        <v>40</v>
      </c>
      <c r="M142" s="22"/>
    </row>
    <row r="143" spans="1:13" ht="13.5" customHeight="1">
      <c r="A143" s="21"/>
      <c r="B143" s="38"/>
      <c r="C143" s="113"/>
      <c r="D143" s="81">
        <v>4410</v>
      </c>
      <c r="E143" s="46" t="s">
        <v>10</v>
      </c>
      <c r="F143" s="82" t="s">
        <v>40</v>
      </c>
      <c r="G143" s="83">
        <v>111</v>
      </c>
      <c r="H143" s="83">
        <v>1000</v>
      </c>
      <c r="I143" s="83">
        <v>0</v>
      </c>
      <c r="J143" s="83">
        <v>0</v>
      </c>
      <c r="K143" s="84">
        <v>0</v>
      </c>
      <c r="L143" s="85" t="s">
        <v>40</v>
      </c>
      <c r="M143" s="22"/>
    </row>
    <row r="144" spans="1:13" ht="24" customHeight="1">
      <c r="A144" s="21"/>
      <c r="B144" s="50"/>
      <c r="C144" s="45"/>
      <c r="D144" s="116">
        <v>4440</v>
      </c>
      <c r="E144" s="101" t="s">
        <v>11</v>
      </c>
      <c r="F144" s="117" t="s">
        <v>40</v>
      </c>
      <c r="G144" s="118">
        <v>4376</v>
      </c>
      <c r="H144" s="118">
        <v>4776</v>
      </c>
      <c r="I144" s="118">
        <v>0</v>
      </c>
      <c r="J144" s="118">
        <v>0</v>
      </c>
      <c r="K144" s="119">
        <v>0</v>
      </c>
      <c r="L144" s="120" t="s">
        <v>40</v>
      </c>
      <c r="M144" s="22"/>
    </row>
    <row r="145" spans="1:13" ht="17.25" customHeight="1">
      <c r="A145" s="21"/>
      <c r="B145" s="172" t="s">
        <v>69</v>
      </c>
      <c r="C145" s="173"/>
      <c r="D145" s="173"/>
      <c r="E145" s="173"/>
      <c r="F145" s="147">
        <f aca="true" t="shared" si="16" ref="F145:L145">SUM(F12,F17,F23,F52,F67,F103,F107,F131)</f>
        <v>7903600</v>
      </c>
      <c r="G145" s="147">
        <f t="shared" si="16"/>
        <v>7903600</v>
      </c>
      <c r="H145" s="147">
        <f t="shared" si="16"/>
        <v>7664806</v>
      </c>
      <c r="I145" s="147">
        <f t="shared" si="16"/>
        <v>3896494</v>
      </c>
      <c r="J145" s="147">
        <f t="shared" si="16"/>
        <v>172200</v>
      </c>
      <c r="K145" s="147">
        <f t="shared" si="16"/>
        <v>0</v>
      </c>
      <c r="L145" s="147">
        <f t="shared" si="16"/>
        <v>1168120</v>
      </c>
      <c r="M145" s="22"/>
    </row>
    <row r="146" ht="14.25">
      <c r="L146" s="13"/>
    </row>
    <row r="147" ht="14.25">
      <c r="L147" s="13"/>
    </row>
    <row r="148" ht="14.25">
      <c r="L148" s="13"/>
    </row>
    <row r="149" ht="14.25">
      <c r="L149" s="13"/>
    </row>
    <row r="150" ht="14.25">
      <c r="L150" s="13"/>
    </row>
    <row r="151" ht="14.25">
      <c r="L151" s="13"/>
    </row>
    <row r="152" ht="14.25">
      <c r="L152" s="13"/>
    </row>
    <row r="153" ht="14.25">
      <c r="L153" s="13"/>
    </row>
    <row r="154" ht="14.25">
      <c r="L154" s="13"/>
    </row>
    <row r="155" ht="14.25">
      <c r="L155" s="13"/>
    </row>
    <row r="156" ht="14.25">
      <c r="L156" s="13"/>
    </row>
    <row r="157" ht="14.25">
      <c r="L157" s="13"/>
    </row>
    <row r="158" ht="14.25">
      <c r="L158" s="13"/>
    </row>
    <row r="159" ht="14.25">
      <c r="L159" s="13"/>
    </row>
    <row r="160" ht="14.25">
      <c r="L160" s="13"/>
    </row>
    <row r="161" ht="14.25">
      <c r="L161" s="13"/>
    </row>
    <row r="162" ht="14.25">
      <c r="L162" s="13"/>
    </row>
    <row r="163" ht="14.25">
      <c r="L163" s="13"/>
    </row>
    <row r="164" ht="14.25">
      <c r="L164" s="13"/>
    </row>
    <row r="165" ht="14.25">
      <c r="L165" s="13"/>
    </row>
    <row r="166" ht="14.25">
      <c r="L166" s="13"/>
    </row>
    <row r="167" ht="14.25">
      <c r="L167" s="13"/>
    </row>
    <row r="168" ht="14.25">
      <c r="L168" s="13"/>
    </row>
    <row r="169" ht="14.25">
      <c r="L169" s="13"/>
    </row>
    <row r="170" ht="14.25">
      <c r="L170" s="13"/>
    </row>
    <row r="171" ht="14.25">
      <c r="L171" s="13"/>
    </row>
    <row r="172" ht="14.25">
      <c r="L172" s="13"/>
    </row>
    <row r="173" ht="14.25">
      <c r="L173" s="13"/>
    </row>
    <row r="174" ht="14.25">
      <c r="L174" s="13"/>
    </row>
    <row r="175" ht="14.25">
      <c r="L175" s="13"/>
    </row>
    <row r="176" ht="14.25">
      <c r="L176" s="13"/>
    </row>
    <row r="177" ht="14.25">
      <c r="L177" s="13"/>
    </row>
    <row r="178" ht="14.25">
      <c r="L178" s="13"/>
    </row>
    <row r="179" ht="14.25">
      <c r="L179" s="13"/>
    </row>
    <row r="180" ht="14.25">
      <c r="L180" s="13"/>
    </row>
    <row r="181" ht="14.25">
      <c r="L181" s="13"/>
    </row>
    <row r="182" ht="14.25">
      <c r="L182" s="13"/>
    </row>
    <row r="183" ht="14.25">
      <c r="L183" s="13"/>
    </row>
    <row r="184" ht="14.25">
      <c r="L184" s="13"/>
    </row>
    <row r="185" ht="14.25">
      <c r="L185" s="13"/>
    </row>
    <row r="186" ht="14.25">
      <c r="L186" s="13"/>
    </row>
    <row r="187" ht="14.25">
      <c r="L187" s="13"/>
    </row>
    <row r="188" ht="14.25">
      <c r="L188" s="13"/>
    </row>
    <row r="189" ht="14.25">
      <c r="L189" s="13"/>
    </row>
    <row r="190" ht="14.25">
      <c r="L190" s="13"/>
    </row>
    <row r="191" ht="14.25">
      <c r="L191" s="13"/>
    </row>
    <row r="192" ht="14.25">
      <c r="L192" s="13"/>
    </row>
    <row r="193" ht="14.25">
      <c r="L193" s="13"/>
    </row>
    <row r="194" ht="14.25">
      <c r="L194" s="13"/>
    </row>
    <row r="195" ht="14.25">
      <c r="L195" s="13"/>
    </row>
    <row r="196" ht="14.25">
      <c r="L196" s="13"/>
    </row>
    <row r="197" ht="14.25">
      <c r="L197" s="13"/>
    </row>
    <row r="198" ht="14.25">
      <c r="L198" s="13"/>
    </row>
    <row r="199" ht="14.25">
      <c r="L199" s="13"/>
    </row>
    <row r="200" ht="14.25">
      <c r="L200" s="13"/>
    </row>
    <row r="201" ht="14.25">
      <c r="L201" s="13"/>
    </row>
    <row r="202" ht="14.25">
      <c r="L202" s="13"/>
    </row>
    <row r="203" ht="14.25">
      <c r="L203" s="13"/>
    </row>
    <row r="204" ht="14.25">
      <c r="L204" s="13"/>
    </row>
    <row r="205" ht="14.25">
      <c r="L205" s="13"/>
    </row>
    <row r="206" ht="14.25">
      <c r="L206" s="13"/>
    </row>
    <row r="207" ht="14.25">
      <c r="L207" s="13"/>
    </row>
    <row r="208" ht="14.25">
      <c r="L208" s="13"/>
    </row>
    <row r="209" ht="14.25">
      <c r="L209" s="13"/>
    </row>
    <row r="210" ht="14.25">
      <c r="L210" s="13"/>
    </row>
    <row r="211" ht="14.25">
      <c r="L211" s="13"/>
    </row>
    <row r="212" ht="14.25">
      <c r="L212" s="13"/>
    </row>
    <row r="213" ht="14.25">
      <c r="L213" s="13"/>
    </row>
    <row r="214" ht="14.25">
      <c r="L214" s="13"/>
    </row>
    <row r="215" ht="14.25">
      <c r="L215" s="13"/>
    </row>
    <row r="216" ht="14.25">
      <c r="L216" s="13"/>
    </row>
    <row r="217" ht="14.25">
      <c r="L217" s="13"/>
    </row>
    <row r="218" ht="14.25">
      <c r="L218" s="13"/>
    </row>
    <row r="219" ht="14.25">
      <c r="L219" s="13"/>
    </row>
    <row r="220" ht="14.25">
      <c r="L220" s="13"/>
    </row>
    <row r="221" ht="14.25">
      <c r="L221" s="13"/>
    </row>
    <row r="222" ht="14.25">
      <c r="L222" s="13"/>
    </row>
    <row r="223" ht="14.25">
      <c r="L223" s="13"/>
    </row>
    <row r="224" ht="14.25">
      <c r="L224" s="13"/>
    </row>
    <row r="225" ht="14.25">
      <c r="L225" s="13"/>
    </row>
    <row r="226" ht="14.25">
      <c r="L226" s="13"/>
    </row>
    <row r="227" ht="14.25">
      <c r="L227" s="13"/>
    </row>
    <row r="228" ht="14.25">
      <c r="L228" s="13"/>
    </row>
    <row r="229" ht="14.25">
      <c r="L229" s="13"/>
    </row>
    <row r="230" ht="14.25">
      <c r="L230" s="13"/>
    </row>
    <row r="231" ht="14.25">
      <c r="L231" s="13"/>
    </row>
    <row r="232" ht="14.25">
      <c r="L232" s="13"/>
    </row>
    <row r="233" ht="14.25">
      <c r="L233" s="13"/>
    </row>
  </sheetData>
  <mergeCells count="16">
    <mergeCell ref="F6:G6"/>
    <mergeCell ref="B7:B10"/>
    <mergeCell ref="C7:C10"/>
    <mergeCell ref="D7:D10"/>
    <mergeCell ref="E7:E10"/>
    <mergeCell ref="G7:G10"/>
    <mergeCell ref="L7:L10"/>
    <mergeCell ref="B5:L5"/>
    <mergeCell ref="B145:E145"/>
    <mergeCell ref="F7:F10"/>
    <mergeCell ref="H7:K7"/>
    <mergeCell ref="H8:H10"/>
    <mergeCell ref="I8:J8"/>
    <mergeCell ref="K8:K10"/>
    <mergeCell ref="J9:J10"/>
    <mergeCell ref="A6:B6"/>
  </mergeCells>
  <printOptions/>
  <pageMargins left="0.5905511811023623" right="0.5905511811023623" top="0.73" bottom="0.59" header="0.5118110236220472" footer="0.34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2013-12-27T14:50:58Z</cp:lastPrinted>
  <dcterms:created xsi:type="dcterms:W3CDTF">1998-12-09T13:02:10Z</dcterms:created>
  <dcterms:modified xsi:type="dcterms:W3CDTF">2013-12-27T14:52:04Z</dcterms:modified>
  <cp:category/>
  <cp:version/>
  <cp:contentType/>
  <cp:contentStatus/>
</cp:coreProperties>
</file>