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50" activeTab="0"/>
  </bookViews>
  <sheets>
    <sheet name="Załącznik nr 3" sheetId="1" r:id="rId1"/>
  </sheets>
  <definedNames>
    <definedName name="_xlnm.Print_Titles" localSheetId="0">'Załącznik nr 3'!$7:$11</definedName>
  </definedNames>
  <calcPr fullCalcOnLoad="1"/>
</workbook>
</file>

<file path=xl/sharedStrings.xml><?xml version="1.0" encoding="utf-8"?>
<sst xmlns="http://schemas.openxmlformats.org/spreadsheetml/2006/main" count="152" uniqueCount="129">
  <si>
    <t>Dział</t>
  </si>
  <si>
    <t>5.</t>
  </si>
  <si>
    <t>6.</t>
  </si>
  <si>
    <t>7.</t>
  </si>
  <si>
    <t>8.</t>
  </si>
  <si>
    <t>w złotych</t>
  </si>
  <si>
    <t>Lp.</t>
  </si>
  <si>
    <t>Ogółem</t>
  </si>
  <si>
    <t>Powiatowy Zarząd Dróg w Iławie</t>
  </si>
  <si>
    <t>9.</t>
  </si>
  <si>
    <t>10.</t>
  </si>
  <si>
    <t>TRANSPORT I ŁĄCZNOŚĆ</t>
  </si>
  <si>
    <t>DZIAŁALNOŚĆ USŁUGOWA</t>
  </si>
  <si>
    <t>ADMINISTRACJA PUBLICZNA</t>
  </si>
  <si>
    <t>OŚWIATA I WYCHOWANIE</t>
  </si>
  <si>
    <t>EDUKACYJNA OPIEKA WYCHOWAWCZA</t>
  </si>
  <si>
    <t>18.</t>
  </si>
  <si>
    <t>x</t>
  </si>
  <si>
    <t>GOSPODARKA KOMUNALNA I OCHRONA ŚRODOWISKA</t>
  </si>
  <si>
    <t>15.</t>
  </si>
  <si>
    <t>16.</t>
  </si>
  <si>
    <t>17.</t>
  </si>
  <si>
    <t>Jednostka organizacyjna realizująca zadanie lub koordynująca program</t>
  </si>
  <si>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</si>
  <si>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</si>
  <si>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</si>
  <si>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</si>
  <si>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</si>
  <si>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</si>
  <si>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</si>
  <si>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wymienione
w art. 5 ust. 1 pkt 2 i 3 u.f.p.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</si>
  <si>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</si>
  <si>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**) - dla inwestycji wykazanych w kol. 6 nie należy wypełniać kol. 7, 8, 9, 10 i 11</t>
  </si>
  <si>
    <t>Zakup programów komputerowych</t>
  </si>
  <si>
    <t>Zakup kserokopiarki</t>
  </si>
  <si>
    <t>BEZPIECZEŃSTWO PUBLICZNE I OCHRONA PRZECIWPOŻAROWA</t>
  </si>
  <si>
    <t>Zakup sprzętu komputerowego</t>
  </si>
  <si>
    <t>6057
6059</t>
  </si>
  <si>
    <t>A.</t>
  </si>
  <si>
    <t>Budowa drogi - łącznik drogi powiatowej Nr 1910N Susz - Kisielice z ul. Dworcową w Suszu</t>
  </si>
  <si>
    <t>środki pochodzącez innych  źródeł*</t>
  </si>
  <si>
    <t>Termomodernizacja budynków Zespołu Szkół im. Bohaterów Września 1939 Roku w Iławie</t>
  </si>
  <si>
    <t>Budowa Portu Śródlądowego w Iławie</t>
  </si>
  <si>
    <t>28.</t>
  </si>
  <si>
    <t>OCHRONA ZDROWIA</t>
  </si>
  <si>
    <t>Budowa węzła integracyjnego etap I, w ramach poprawy układu komunikacyjnego w południowo-zachodniej części miasta Iława</t>
  </si>
  <si>
    <t>Rozbudowa i modernizacja obiektu Powiatowego Szpitala w Iławie - pomieszczenia bryły A wraz z zagospodarowaniem przyległego terenu - ETAP I</t>
  </si>
  <si>
    <t>Przebudowa drogi powiatowej Boreczno-Iława na odcinku Iława-Urowo i mostu w Dubie</t>
  </si>
  <si>
    <t xml:space="preserve">Zadania inwestycyjne (roczne i wieloletnie) przewidziane do realizacji w 2013 r. </t>
  </si>
  <si>
    <t>rok budżetowy 2013 (8+9+10+11)</t>
  </si>
  <si>
    <t>Zakup kserokopiarek</t>
  </si>
  <si>
    <t>Zakup urządzenia zabezpieczającego Internet - firewall</t>
  </si>
  <si>
    <t>Przebudowa drogi powiatowej Nr 1311N Kamieniec-Bądze-Jerzwałd dr. woj. Nr 521 (Iława) w m. Siemiany km 15+983+17+283 (odcinek o dł. 1300 m)</t>
  </si>
  <si>
    <t>Budowa zatoki autobusowej w Jakubowie Kisielickim</t>
  </si>
  <si>
    <t>Budowa zatoki autobusowej w Wielowsi</t>
  </si>
  <si>
    <t>1.</t>
  </si>
  <si>
    <t>2.</t>
  </si>
  <si>
    <t>3.</t>
  </si>
  <si>
    <t>4.</t>
  </si>
  <si>
    <t>11.</t>
  </si>
  <si>
    <t>12.</t>
  </si>
  <si>
    <t>13.</t>
  </si>
  <si>
    <t>14.</t>
  </si>
  <si>
    <t>19.</t>
  </si>
  <si>
    <t>Zakup serwera</t>
  </si>
  <si>
    <t>Zakup zagęszczarki spalinowej</t>
  </si>
  <si>
    <t>B.</t>
  </si>
  <si>
    <t>Szpital</t>
  </si>
  <si>
    <t>Planowane wydatki inwestycyjne wieloletnie przewidziane do realizacji w 2013 r.</t>
  </si>
  <si>
    <t>Zakup młota udarowego</t>
  </si>
  <si>
    <t>Zespół Szkół Lubawa
Warsztaty Szkolne</t>
  </si>
  <si>
    <t>20.</t>
  </si>
  <si>
    <t>21.</t>
  </si>
  <si>
    <t>A.  Dotacje i środki z budżetu państwa (np. Od Wojewody, MEN, UKSiS)</t>
  </si>
  <si>
    <t>B.  Środki i dotacje otrzymane od innych jst oraz innych jednostek zaliczanych do sektora finansów publicznych</t>
  </si>
  <si>
    <t>Remont oraz dostosowanie budynku internatu i terenu Specjalnego Ośrodka Szkolno-Wychowawczego w Kisielicach do potrzeb osób niepełnosprawnych</t>
  </si>
  <si>
    <t xml:space="preserve">            Załącznik Nr 3</t>
  </si>
  <si>
    <t>Zakup serwera wraz z oprogramowaniem</t>
  </si>
  <si>
    <t>Dostosowanie pomieszczeń budynku Internatu do przepisów przeciwpożarowych</t>
  </si>
  <si>
    <t>22.</t>
  </si>
  <si>
    <t>23.</t>
  </si>
  <si>
    <t>Zakup samochodu pożarniczego specjalnego operacyjnego</t>
  </si>
  <si>
    <t>Agregat prądotwórczy dużej mocy do budynku Starostwa</t>
  </si>
  <si>
    <t>24.</t>
  </si>
  <si>
    <t>Przebudowa boiska szkolnego z infrastrukturą towarzyszącą dla potrzeb Uczniowskiego Klubu Sportowego „Budowlanka” przy Zespole Szkół im. Bohaterów Września 1939 Roku w Iławie” - wykonanie map i kompletnej dokumentacji projektowo - kosztorysowej</t>
  </si>
  <si>
    <t>Zakup samochodu osobowego-dostawczego</t>
  </si>
  <si>
    <t>GOSPODARKA MIESZKANIOWA</t>
  </si>
  <si>
    <t>Wykup prawa użytkowania wieczystego nieruchomości do potrzeb inwestycji "Budowa węzła integracyjnego etap I, w ramach poprawy układu komunikacyjnego w południowo-zachodniej części miasta Iława"</t>
  </si>
  <si>
    <t>Adaptacja pomieszczeń na pracownię dydaktyczną wraz z wyposażeniem do realizacji zajęć praktycznych w technikum pojazdów samochodowych</t>
  </si>
  <si>
    <t>25.</t>
  </si>
  <si>
    <t>26.</t>
  </si>
  <si>
    <t>27.</t>
  </si>
  <si>
    <t>ZS im. Bohaterów Września 1939 R.</t>
  </si>
  <si>
    <t>Zabezpieczenie środków na pokrycie kosztów związanych z udzieleniem gwarancji na zapłatę za roboty budowlane - "Budowa portu Śródlądowqego w Iławie"</t>
  </si>
  <si>
    <t>Termomodernizacja Komendy Powiatowej Państwowej Straży Pożarnej w Iławie - wykonanie dokumentacji projektowo-kosztorysowej</t>
  </si>
  <si>
    <t>Zabudowa podcienia budyku Starostwa Powiatowego</t>
  </si>
  <si>
    <t>Dobudowa szybu z windą osobową z przystosowaniem do potrzeb osób niepełnosprawnych</t>
  </si>
  <si>
    <t>Zespół Placówek Szkolno-Wychowawczych</t>
  </si>
  <si>
    <t>Zakup pieca konwekcyjno-parowego</t>
  </si>
  <si>
    <t>ZS im. Bohaterów Września 1939 Roku w Iławie</t>
  </si>
  <si>
    <t>Zakup chłodni i zamrażarki</t>
  </si>
  <si>
    <t>Zakup zestawu komputerowego</t>
  </si>
  <si>
    <t>Instalacja kolektorów słonecznych do podgrzewania ciepłej wody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</si>
  <si>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</si>
  <si>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</si>
  <si>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</si>
  <si>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</si>
  <si>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</si>
  <si>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</si>
  <si>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</si>
  <si>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</si>
  <si>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</si>
  <si>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Starostwo Powiatowe 
w Iławie</t>
  </si>
  <si>
    <t>Zespół Szkół Rolniczych 
w Kisielicach</t>
  </si>
  <si>
    <t>Zespół Szkół Ogólnokształcących 
w Iławie</t>
  </si>
  <si>
    <t>Zespół Szkół im. Konstytucji 3 Maja 
w Iławie</t>
  </si>
  <si>
    <t>Docieplenie budynku przy ul. Kościuszki wraz z ułożeniem nowej nawierzchni placu wokół budynku i wymianą ogrodzenia wraz z bramą</t>
  </si>
  <si>
    <t>Przebudowa przepustu w ciągu drogi powiatowej Nr 1289N w m. Huta</t>
  </si>
  <si>
    <t>37.</t>
  </si>
  <si>
    <t>39.</t>
  </si>
  <si>
    <t>40.</t>
  </si>
  <si>
    <t>41.</t>
  </si>
  <si>
    <t xml:space="preserve">            z dnia 30 grudnia 2013 roku</t>
  </si>
  <si>
    <t>Wykonanie projektu termomodernizacji budynków w Zespole Szkół im. Konstytucji 3 Maja w Iławie</t>
  </si>
  <si>
    <t>Zespół Szkół 
w Suszu</t>
  </si>
  <si>
    <t>42.</t>
  </si>
  <si>
    <t>43.</t>
  </si>
  <si>
    <t>Odbudowa kanalizacji deszczowej przy budynku Zespołu Szkół w Suszu ul. Wiejska</t>
  </si>
  <si>
    <t xml:space="preserve">                                      do Uchwały Rady Powiatu Nr XXXVIII/330/13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</si>
</sst>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  <numFmt numFmtId="182" formatCode="[$€-2]\ #,##0.00_);[Red]\([$€-2]\ #,##0.00\)"/>
  </numFmts>
  <fonts count="1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name val="Arial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2.5"/>
      <name val="Bookman Old Style"/>
      <family val="1"/>
    </font>
    <font>
      <u val="single"/>
      <sz val="11"/>
      <name val="Bookman Old Style"/>
      <family val="1"/>
    </font>
    <font>
      <b/>
      <sz val="11"/>
      <name val="Arial"/>
      <family val="2"/>
    </font>
    <font>
      <sz val="10.5"/>
      <name val="Arial CE"/>
      <family val="2"/>
    </font>
    <font>
      <sz val="10.5"/>
      <name val="Bookman Old Styl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3" fontId="11" fillId="0" borderId="6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5" fillId="0" borderId="0" xfId="18" applyFont="1">
      <alignment/>
      <protection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Alignment="1">
      <alignment horizontal="right"/>
    </xf>
    <xf numFmtId="4" fontId="18" fillId="0" borderId="0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A49">
      <selection activeCell="M3" sqref="M3"/>
    </sheetView>
  </sheetViews>
  <sheetFormatPr defaultColWidth="9.00390625" defaultRowHeight="12.75"/>
  <cols>
    <col min="1" max="1" width="3.75390625" style="85" customWidth="1"/>
    <col min="2" max="2" width="4.875" style="85" customWidth="1"/>
    <col min="3" max="3" width="6.375" style="85" customWidth="1"/>
    <col min="4" max="4" width="5.875" style="85" customWidth="1"/>
    <col min="5" max="5" width="41.00390625" style="86" customWidth="1"/>
    <col min="6" max="6" width="16.00390625" style="87" customWidth="1"/>
    <col min="7" max="7" width="12.125" style="88" customWidth="1"/>
    <col min="8" max="8" width="10.125" style="79" customWidth="1"/>
    <col min="9" max="9" width="8.75390625" style="79" customWidth="1"/>
    <col min="10" max="10" width="3.625" style="79" customWidth="1"/>
    <col min="11" max="11" width="9.375" style="79" customWidth="1"/>
    <col min="12" max="12" width="12.375" style="79" customWidth="1"/>
    <col min="13" max="13" width="18.625" style="85" customWidth="1"/>
    <col min="14" max="14" width="4.25390625" style="79" customWidth="1"/>
    <col min="15" max="16384" width="9.125" style="79" customWidth="1"/>
  </cols>
  <sheetData>
    <row r="1" spans="1:17" s="6" customFormat="1" ht="15" customHeight="1">
      <c r="A1" s="9"/>
      <c r="B1" s="9"/>
      <c r="C1" s="9"/>
      <c r="D1" s="9"/>
      <c r="E1" s="21"/>
      <c r="F1" s="8"/>
      <c r="G1" s="64"/>
      <c r="M1" s="142" t="s">
        <v>76</v>
      </c>
      <c r="O1" s="22"/>
      <c r="P1" s="22"/>
      <c r="Q1" s="22"/>
    </row>
    <row r="2" spans="1:17" s="6" customFormat="1" ht="15" customHeight="1">
      <c r="A2" s="9"/>
      <c r="B2" s="72"/>
      <c r="C2" s="9"/>
      <c r="D2" s="9"/>
      <c r="E2" s="21"/>
      <c r="F2" s="8"/>
      <c r="G2" s="64"/>
      <c r="M2" s="143" t="s">
        <v>128</v>
      </c>
      <c r="O2" s="22"/>
      <c r="P2" s="22"/>
      <c r="Q2" s="22"/>
    </row>
    <row r="3" spans="1:17" s="6" customFormat="1" ht="15" customHeight="1">
      <c r="A3" s="9"/>
      <c r="B3" s="9"/>
      <c r="C3" s="9"/>
      <c r="D3" s="9"/>
      <c r="E3" s="21"/>
      <c r="F3" s="8"/>
      <c r="G3" s="64"/>
      <c r="M3" s="144" t="s">
        <v>122</v>
      </c>
      <c r="O3" s="22"/>
      <c r="P3" s="22"/>
      <c r="Q3" s="22"/>
    </row>
    <row r="4" spans="1:17" s="2" customFormat="1" ht="12.75" customHeight="1">
      <c r="A4" s="5"/>
      <c r="B4" s="5"/>
      <c r="C4" s="5"/>
      <c r="D4" s="5"/>
      <c r="E4" s="14"/>
      <c r="F4" s="10"/>
      <c r="G4" s="65"/>
      <c r="H4" s="4"/>
      <c r="M4" s="18"/>
      <c r="N4" s="3"/>
      <c r="O4" s="3"/>
      <c r="P4" s="3"/>
      <c r="Q4" s="3"/>
    </row>
    <row r="5" spans="1:13" s="1" customFormat="1" ht="15.75" customHeight="1">
      <c r="A5" s="137" t="s">
        <v>48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2.75" customHeight="1">
      <c r="A6" s="7"/>
      <c r="B6" s="7"/>
      <c r="C6" s="7"/>
      <c r="D6" s="7"/>
      <c r="E6" s="15"/>
      <c r="F6" s="20"/>
      <c r="G6" s="66"/>
      <c r="H6" s="7"/>
      <c r="I6" s="7"/>
      <c r="J6" s="7"/>
      <c r="K6" s="7"/>
      <c r="L6" s="7"/>
      <c r="M6" s="108" t="s">
        <v>5</v>
      </c>
    </row>
    <row r="7" spans="1:14" s="6" customFormat="1" ht="18.75" customHeight="1">
      <c r="A7" s="138" t="s">
        <v>6</v>
      </c>
      <c r="B7" s="138" t="s">
        <v>0</v>
      </c>
      <c r="C7" s="138" t="s">
        <v>23</v>
      </c>
      <c r="D7" s="139" t="s">
        <v>24</v>
      </c>
      <c r="E7" s="125" t="s">
        <v>26</v>
      </c>
      <c r="F7" s="109" t="s">
        <v>68</v>
      </c>
      <c r="G7" s="128" t="s">
        <v>25</v>
      </c>
      <c r="H7" s="128"/>
      <c r="I7" s="128"/>
      <c r="J7" s="128"/>
      <c r="K7" s="128"/>
      <c r="L7" s="128"/>
      <c r="M7" s="128" t="s">
        <v>22</v>
      </c>
      <c r="N7" s="12"/>
    </row>
    <row r="8" spans="1:14" s="6" customFormat="1" ht="18.75" customHeight="1">
      <c r="A8" s="138"/>
      <c r="B8" s="138"/>
      <c r="C8" s="138"/>
      <c r="D8" s="140"/>
      <c r="E8" s="126"/>
      <c r="F8" s="110"/>
      <c r="G8" s="128" t="s">
        <v>49</v>
      </c>
      <c r="H8" s="128" t="s">
        <v>27</v>
      </c>
      <c r="I8" s="128"/>
      <c r="J8" s="128"/>
      <c r="K8" s="128"/>
      <c r="L8" s="128"/>
      <c r="M8" s="128"/>
      <c r="N8" s="12"/>
    </row>
    <row r="9" spans="1:14" s="6" customFormat="1" ht="29.25" customHeight="1">
      <c r="A9" s="138"/>
      <c r="B9" s="138"/>
      <c r="C9" s="138"/>
      <c r="D9" s="140"/>
      <c r="E9" s="126"/>
      <c r="F9" s="110"/>
      <c r="G9" s="128"/>
      <c r="H9" s="128" t="s">
        <v>28</v>
      </c>
      <c r="I9" s="128" t="s">
        <v>29</v>
      </c>
      <c r="J9" s="129" t="s">
        <v>40</v>
      </c>
      <c r="K9" s="130"/>
      <c r="L9" s="128" t="s">
        <v>30</v>
      </c>
      <c r="M9" s="128"/>
      <c r="N9" s="12"/>
    </row>
    <row r="10" spans="1:14" s="6" customFormat="1" ht="21.75" customHeight="1">
      <c r="A10" s="138"/>
      <c r="B10" s="138"/>
      <c r="C10" s="138"/>
      <c r="D10" s="140"/>
      <c r="E10" s="127"/>
      <c r="F10" s="111"/>
      <c r="G10" s="128"/>
      <c r="H10" s="128"/>
      <c r="I10" s="128"/>
      <c r="J10" s="131"/>
      <c r="K10" s="132"/>
      <c r="L10" s="128"/>
      <c r="M10" s="128"/>
      <c r="N10" s="12"/>
    </row>
    <row r="11" spans="1:14" s="43" customFormat="1" ht="15" customHeight="1">
      <c r="A11" s="38">
        <v>1</v>
      </c>
      <c r="B11" s="38">
        <v>2</v>
      </c>
      <c r="C11" s="38">
        <v>3</v>
      </c>
      <c r="D11" s="38">
        <v>4</v>
      </c>
      <c r="E11" s="39">
        <v>5</v>
      </c>
      <c r="F11" s="38">
        <v>6</v>
      </c>
      <c r="G11" s="67">
        <v>7</v>
      </c>
      <c r="H11" s="38">
        <v>8</v>
      </c>
      <c r="I11" s="40">
        <v>9</v>
      </c>
      <c r="J11" s="61"/>
      <c r="K11" s="62">
        <v>10</v>
      </c>
      <c r="L11" s="41">
        <v>11</v>
      </c>
      <c r="M11" s="38">
        <v>12</v>
      </c>
      <c r="N11" s="42"/>
    </row>
    <row r="12" spans="1:14" ht="18" customHeight="1">
      <c r="A12" s="31"/>
      <c r="B12" s="30">
        <v>600</v>
      </c>
      <c r="C12" s="30"/>
      <c r="D12" s="31"/>
      <c r="E12" s="32" t="s">
        <v>11</v>
      </c>
      <c r="F12" s="33">
        <f>SUM(F13:F25)</f>
        <v>4999669</v>
      </c>
      <c r="G12" s="33">
        <f>SUM(G13:G25)</f>
        <v>764824</v>
      </c>
      <c r="H12" s="33">
        <f>SUM(H13:H25)</f>
        <v>306395</v>
      </c>
      <c r="I12" s="33">
        <f>SUM(I13:I25)</f>
        <v>0</v>
      </c>
      <c r="J12" s="27"/>
      <c r="K12" s="28">
        <f>SUM(K13:K24)</f>
        <v>458429</v>
      </c>
      <c r="L12" s="60">
        <f>SUM(L13:L24)</f>
        <v>0</v>
      </c>
      <c r="M12" s="34"/>
      <c r="N12" s="12"/>
    </row>
    <row r="13" spans="1:14" ht="30" customHeight="1">
      <c r="A13" s="13" t="s">
        <v>55</v>
      </c>
      <c r="B13" s="13">
        <v>600</v>
      </c>
      <c r="C13" s="13">
        <v>60014</v>
      </c>
      <c r="D13" s="13">
        <v>6050</v>
      </c>
      <c r="E13" s="11" t="s">
        <v>47</v>
      </c>
      <c r="F13" s="19">
        <v>0</v>
      </c>
      <c r="G13" s="50">
        <f>SUM(H13:L13)</f>
        <v>25000</v>
      </c>
      <c r="H13" s="50">
        <v>25000</v>
      </c>
      <c r="I13" s="52">
        <v>0</v>
      </c>
      <c r="J13" s="71"/>
      <c r="K13" s="55">
        <v>0</v>
      </c>
      <c r="L13" s="53">
        <v>0</v>
      </c>
      <c r="M13" s="116" t="s">
        <v>8</v>
      </c>
      <c r="N13" s="12"/>
    </row>
    <row r="14" spans="1:14" ht="28.5" customHeight="1">
      <c r="A14" s="118" t="s">
        <v>56</v>
      </c>
      <c r="B14" s="118">
        <v>600</v>
      </c>
      <c r="C14" s="118">
        <v>60014</v>
      </c>
      <c r="D14" s="118">
        <v>6050</v>
      </c>
      <c r="E14" s="113" t="s">
        <v>52</v>
      </c>
      <c r="F14" s="120">
        <v>0</v>
      </c>
      <c r="G14" s="122">
        <f>SUM(H14+K14+K15)</f>
        <v>613740</v>
      </c>
      <c r="H14" s="122">
        <v>155311</v>
      </c>
      <c r="I14" s="122">
        <v>0</v>
      </c>
      <c r="J14" s="70" t="s">
        <v>38</v>
      </c>
      <c r="K14" s="55">
        <v>303118</v>
      </c>
      <c r="L14" s="122">
        <v>0</v>
      </c>
      <c r="M14" s="124"/>
      <c r="N14" s="80"/>
    </row>
    <row r="15" spans="1:14" ht="28.5" customHeight="1">
      <c r="A15" s="119"/>
      <c r="B15" s="119"/>
      <c r="C15" s="119"/>
      <c r="D15" s="119"/>
      <c r="E15" s="114"/>
      <c r="F15" s="121"/>
      <c r="G15" s="123"/>
      <c r="H15" s="123"/>
      <c r="I15" s="123"/>
      <c r="J15" s="70" t="s">
        <v>66</v>
      </c>
      <c r="K15" s="55">
        <v>155311</v>
      </c>
      <c r="L15" s="123"/>
      <c r="M15" s="124"/>
      <c r="N15" s="80"/>
    </row>
    <row r="16" spans="1:14" ht="30" customHeight="1">
      <c r="A16" s="13" t="s">
        <v>57</v>
      </c>
      <c r="B16" s="13">
        <v>600</v>
      </c>
      <c r="C16" s="13">
        <v>60014</v>
      </c>
      <c r="D16" s="13">
        <v>6050</v>
      </c>
      <c r="E16" s="11" t="s">
        <v>53</v>
      </c>
      <c r="F16" s="19">
        <v>0</v>
      </c>
      <c r="G16" s="50">
        <f aca="true" t="shared" si="0" ref="G16:G25">SUM(H16:L16)</f>
        <v>29906</v>
      </c>
      <c r="H16" s="50">
        <v>29906</v>
      </c>
      <c r="I16" s="52">
        <v>0</v>
      </c>
      <c r="J16" s="71"/>
      <c r="K16" s="55">
        <v>0</v>
      </c>
      <c r="L16" s="53">
        <v>0</v>
      </c>
      <c r="M16" s="124"/>
      <c r="N16" s="80"/>
    </row>
    <row r="17" spans="1:14" ht="22.5" customHeight="1">
      <c r="A17" s="13" t="s">
        <v>58</v>
      </c>
      <c r="B17" s="13">
        <v>600</v>
      </c>
      <c r="C17" s="13">
        <v>60014</v>
      </c>
      <c r="D17" s="13">
        <v>6050</v>
      </c>
      <c r="E17" s="11" t="s">
        <v>54</v>
      </c>
      <c r="F17" s="19">
        <v>0</v>
      </c>
      <c r="G17" s="50">
        <f t="shared" si="0"/>
        <v>18678</v>
      </c>
      <c r="H17" s="50">
        <v>18678</v>
      </c>
      <c r="I17" s="52">
        <v>0</v>
      </c>
      <c r="J17" s="71"/>
      <c r="K17" s="55">
        <v>0</v>
      </c>
      <c r="L17" s="53">
        <v>0</v>
      </c>
      <c r="M17" s="124"/>
      <c r="N17" s="12"/>
    </row>
    <row r="18" spans="1:14" ht="42" customHeight="1">
      <c r="A18" s="13" t="s">
        <v>1</v>
      </c>
      <c r="B18" s="13">
        <v>600</v>
      </c>
      <c r="C18" s="13">
        <v>60014</v>
      </c>
      <c r="D18" s="13">
        <v>6050</v>
      </c>
      <c r="E18" s="11" t="s">
        <v>116</v>
      </c>
      <c r="F18" s="19">
        <v>0</v>
      </c>
      <c r="G18" s="50">
        <f t="shared" si="0"/>
        <v>10000</v>
      </c>
      <c r="H18" s="50">
        <v>10000</v>
      </c>
      <c r="I18" s="52">
        <v>0</v>
      </c>
      <c r="J18" s="71"/>
      <c r="K18" s="55">
        <v>0</v>
      </c>
      <c r="L18" s="53">
        <v>0</v>
      </c>
      <c r="M18" s="124"/>
      <c r="N18" s="12"/>
    </row>
    <row r="19" spans="1:14" ht="30" customHeight="1">
      <c r="A19" s="13" t="s">
        <v>2</v>
      </c>
      <c r="B19" s="13">
        <v>600</v>
      </c>
      <c r="C19" s="13">
        <v>60014</v>
      </c>
      <c r="D19" s="13">
        <v>6050</v>
      </c>
      <c r="E19" s="11" t="s">
        <v>117</v>
      </c>
      <c r="F19" s="19">
        <v>6765</v>
      </c>
      <c r="G19" s="50">
        <v>0</v>
      </c>
      <c r="H19" s="50">
        <v>0</v>
      </c>
      <c r="I19" s="52">
        <v>0</v>
      </c>
      <c r="J19" s="71"/>
      <c r="K19" s="55">
        <v>0</v>
      </c>
      <c r="L19" s="53">
        <v>0</v>
      </c>
      <c r="M19" s="124"/>
      <c r="N19" s="12"/>
    </row>
    <row r="20" spans="1:14" ht="42" customHeight="1">
      <c r="A20" s="13" t="s">
        <v>3</v>
      </c>
      <c r="B20" s="13">
        <v>600</v>
      </c>
      <c r="C20" s="13">
        <v>60014</v>
      </c>
      <c r="D20" s="46" t="s">
        <v>37</v>
      </c>
      <c r="E20" s="56" t="s">
        <v>45</v>
      </c>
      <c r="F20" s="19">
        <v>22490</v>
      </c>
      <c r="G20" s="50">
        <f t="shared" si="0"/>
        <v>0</v>
      </c>
      <c r="H20" s="50">
        <v>0</v>
      </c>
      <c r="I20" s="52">
        <v>0</v>
      </c>
      <c r="J20" s="52"/>
      <c r="K20" s="55">
        <v>0</v>
      </c>
      <c r="L20" s="50">
        <v>0</v>
      </c>
      <c r="M20" s="124"/>
      <c r="N20" s="12"/>
    </row>
    <row r="21" spans="1:14" ht="30" customHeight="1">
      <c r="A21" s="13" t="s">
        <v>4</v>
      </c>
      <c r="B21" s="13">
        <v>600</v>
      </c>
      <c r="C21" s="13">
        <v>60014</v>
      </c>
      <c r="D21" s="46" t="s">
        <v>37</v>
      </c>
      <c r="E21" s="107" t="s">
        <v>39</v>
      </c>
      <c r="F21" s="19">
        <v>1349825</v>
      </c>
      <c r="G21" s="50">
        <f t="shared" si="0"/>
        <v>0</v>
      </c>
      <c r="H21" s="50">
        <v>0</v>
      </c>
      <c r="I21" s="52">
        <v>0</v>
      </c>
      <c r="J21" s="57"/>
      <c r="K21" s="58">
        <v>0</v>
      </c>
      <c r="L21" s="50">
        <v>0</v>
      </c>
      <c r="M21" s="124"/>
      <c r="N21" s="12"/>
    </row>
    <row r="22" spans="1:14" ht="22.5" customHeight="1">
      <c r="A22" s="13" t="s">
        <v>9</v>
      </c>
      <c r="B22" s="13">
        <v>600</v>
      </c>
      <c r="C22" s="13">
        <v>60014</v>
      </c>
      <c r="D22" s="13">
        <v>6060</v>
      </c>
      <c r="E22" s="56" t="s">
        <v>64</v>
      </c>
      <c r="F22" s="19">
        <v>0</v>
      </c>
      <c r="G22" s="50">
        <f t="shared" si="0"/>
        <v>8000</v>
      </c>
      <c r="H22" s="50">
        <v>8000</v>
      </c>
      <c r="I22" s="50">
        <v>0</v>
      </c>
      <c r="J22" s="52"/>
      <c r="K22" s="55">
        <v>0</v>
      </c>
      <c r="L22" s="50">
        <v>0</v>
      </c>
      <c r="M22" s="124"/>
      <c r="N22" s="12"/>
    </row>
    <row r="23" spans="1:14" ht="22.5" customHeight="1">
      <c r="A23" s="13" t="s">
        <v>10</v>
      </c>
      <c r="B23" s="13">
        <v>600</v>
      </c>
      <c r="C23" s="13">
        <v>60014</v>
      </c>
      <c r="D23" s="13">
        <v>6060</v>
      </c>
      <c r="E23" s="56" t="s">
        <v>65</v>
      </c>
      <c r="F23" s="19">
        <v>0</v>
      </c>
      <c r="G23" s="50">
        <f t="shared" si="0"/>
        <v>4500</v>
      </c>
      <c r="H23" s="50">
        <v>4500</v>
      </c>
      <c r="I23" s="50">
        <v>0</v>
      </c>
      <c r="J23" s="57"/>
      <c r="K23" s="58">
        <v>0</v>
      </c>
      <c r="L23" s="50">
        <v>0</v>
      </c>
      <c r="M23" s="124"/>
      <c r="N23" s="12"/>
    </row>
    <row r="24" spans="1:14" ht="28.5" customHeight="1">
      <c r="A24" s="13" t="s">
        <v>59</v>
      </c>
      <c r="B24" s="13">
        <v>600</v>
      </c>
      <c r="C24" s="13">
        <v>60041</v>
      </c>
      <c r="D24" s="46" t="s">
        <v>37</v>
      </c>
      <c r="E24" s="59" t="s">
        <v>42</v>
      </c>
      <c r="F24" s="19">
        <v>3620589</v>
      </c>
      <c r="G24" s="50">
        <f t="shared" si="0"/>
        <v>0</v>
      </c>
      <c r="H24" s="50">
        <v>0</v>
      </c>
      <c r="I24" s="52">
        <v>0</v>
      </c>
      <c r="J24" s="52"/>
      <c r="K24" s="55">
        <v>0</v>
      </c>
      <c r="L24" s="50">
        <v>0</v>
      </c>
      <c r="M24" s="117"/>
      <c r="N24" s="12"/>
    </row>
    <row r="25" spans="1:14" ht="56.25" customHeight="1">
      <c r="A25" s="13" t="s">
        <v>60</v>
      </c>
      <c r="B25" s="13">
        <v>600</v>
      </c>
      <c r="C25" s="13">
        <v>60041</v>
      </c>
      <c r="D25" s="46">
        <v>6050</v>
      </c>
      <c r="E25" s="59" t="s">
        <v>93</v>
      </c>
      <c r="F25" s="19">
        <v>0</v>
      </c>
      <c r="G25" s="50">
        <f t="shared" si="0"/>
        <v>55000</v>
      </c>
      <c r="H25" s="50">
        <v>55000</v>
      </c>
      <c r="I25" s="52">
        <v>0</v>
      </c>
      <c r="J25" s="52"/>
      <c r="K25" s="55">
        <v>0</v>
      </c>
      <c r="L25" s="50">
        <v>0</v>
      </c>
      <c r="M25" s="49" t="s">
        <v>112</v>
      </c>
      <c r="N25" s="12"/>
    </row>
    <row r="26" spans="1:14" ht="18" customHeight="1">
      <c r="A26" s="13"/>
      <c r="B26" s="25">
        <v>700</v>
      </c>
      <c r="C26" s="13"/>
      <c r="D26" s="13"/>
      <c r="E26" s="29" t="s">
        <v>86</v>
      </c>
      <c r="F26" s="26">
        <f>SUM(F27)</f>
        <v>0</v>
      </c>
      <c r="G26" s="68">
        <f>SUM(G27)</f>
        <v>40000</v>
      </c>
      <c r="H26" s="26">
        <f>SUM(H27)</f>
        <v>40000</v>
      </c>
      <c r="I26" s="27">
        <f>SUM(I27)</f>
        <v>0</v>
      </c>
      <c r="J26" s="27"/>
      <c r="K26" s="28">
        <f>SUM(K27)</f>
        <v>0</v>
      </c>
      <c r="L26" s="26">
        <f>SUM(L27)</f>
        <v>0</v>
      </c>
      <c r="M26" s="49"/>
      <c r="N26" s="12"/>
    </row>
    <row r="27" spans="1:14" ht="69" customHeight="1">
      <c r="A27" s="13" t="s">
        <v>61</v>
      </c>
      <c r="B27" s="13">
        <v>700</v>
      </c>
      <c r="C27" s="13">
        <v>70005</v>
      </c>
      <c r="D27" s="13">
        <v>6050</v>
      </c>
      <c r="E27" s="11" t="s">
        <v>87</v>
      </c>
      <c r="F27" s="19">
        <v>0</v>
      </c>
      <c r="G27" s="50">
        <f>SUM(H27:L27)</f>
        <v>40000</v>
      </c>
      <c r="H27" s="19">
        <v>40000</v>
      </c>
      <c r="I27" s="23">
        <v>0</v>
      </c>
      <c r="J27" s="23"/>
      <c r="K27" s="24">
        <v>0</v>
      </c>
      <c r="L27" s="19">
        <v>0</v>
      </c>
      <c r="M27" s="49" t="s">
        <v>112</v>
      </c>
      <c r="N27" s="12"/>
    </row>
    <row r="28" spans="1:14" ht="18" customHeight="1">
      <c r="A28" s="13"/>
      <c r="B28" s="25">
        <v>710</v>
      </c>
      <c r="C28" s="13"/>
      <c r="D28" s="13"/>
      <c r="E28" s="29" t="s">
        <v>12</v>
      </c>
      <c r="F28" s="26">
        <f>SUM(F29:F30)</f>
        <v>0</v>
      </c>
      <c r="G28" s="26">
        <f>SUM(G29:G30)</f>
        <v>30000</v>
      </c>
      <c r="H28" s="26">
        <f>SUM(H29:H30)</f>
        <v>30000</v>
      </c>
      <c r="I28" s="26">
        <f>SUM(I29:I30)</f>
        <v>0</v>
      </c>
      <c r="J28" s="27"/>
      <c r="K28" s="28">
        <f>SUM(K29)</f>
        <v>0</v>
      </c>
      <c r="L28" s="26">
        <f>SUM(L29)</f>
        <v>0</v>
      </c>
      <c r="M28" s="116" t="s">
        <v>112</v>
      </c>
      <c r="N28" s="12"/>
    </row>
    <row r="29" spans="1:14" ht="21.75" customHeight="1">
      <c r="A29" s="13" t="s">
        <v>62</v>
      </c>
      <c r="B29" s="13">
        <v>710</v>
      </c>
      <c r="C29" s="13">
        <v>71014</v>
      </c>
      <c r="D29" s="13">
        <v>6060</v>
      </c>
      <c r="E29" s="11" t="s">
        <v>36</v>
      </c>
      <c r="F29" s="19">
        <v>0</v>
      </c>
      <c r="G29" s="50">
        <f>SUM(H29:L29)</f>
        <v>16000</v>
      </c>
      <c r="H29" s="19">
        <v>16000</v>
      </c>
      <c r="I29" s="23">
        <v>0</v>
      </c>
      <c r="J29" s="23"/>
      <c r="K29" s="24">
        <v>0</v>
      </c>
      <c r="L29" s="19">
        <v>0</v>
      </c>
      <c r="M29" s="124"/>
      <c r="N29" s="12"/>
    </row>
    <row r="30" spans="1:14" ht="21.75" customHeight="1">
      <c r="A30" s="13" t="s">
        <v>19</v>
      </c>
      <c r="B30" s="13">
        <v>710</v>
      </c>
      <c r="C30" s="13">
        <v>71014</v>
      </c>
      <c r="D30" s="13">
        <v>6060</v>
      </c>
      <c r="E30" s="11" t="s">
        <v>34</v>
      </c>
      <c r="F30" s="19">
        <v>0</v>
      </c>
      <c r="G30" s="50">
        <f>SUM(H30:L30)</f>
        <v>14000</v>
      </c>
      <c r="H30" s="19">
        <v>14000</v>
      </c>
      <c r="I30" s="23">
        <v>0</v>
      </c>
      <c r="J30" s="23"/>
      <c r="K30" s="24">
        <v>0</v>
      </c>
      <c r="L30" s="51">
        <v>0</v>
      </c>
      <c r="M30" s="124"/>
      <c r="N30" s="12"/>
    </row>
    <row r="31" spans="1:14" ht="16.5" customHeight="1">
      <c r="A31" s="13"/>
      <c r="B31" s="25">
        <v>750</v>
      </c>
      <c r="C31" s="13"/>
      <c r="D31" s="13"/>
      <c r="E31" s="35" t="s">
        <v>13</v>
      </c>
      <c r="F31" s="26">
        <f>SUM(F32:F35)</f>
        <v>0</v>
      </c>
      <c r="G31" s="26">
        <f>SUM(G32:G35)</f>
        <v>82500</v>
      </c>
      <c r="H31" s="26">
        <f>SUM(H32:H35)</f>
        <v>82500</v>
      </c>
      <c r="I31" s="26">
        <f>SUM(I32:I35)</f>
        <v>0</v>
      </c>
      <c r="J31" s="27"/>
      <c r="K31" s="28">
        <f>SUM(K33:K35)</f>
        <v>0</v>
      </c>
      <c r="L31" s="28">
        <f>SUM(L33:L35)</f>
        <v>0</v>
      </c>
      <c r="M31" s="124"/>
      <c r="N31" s="12"/>
    </row>
    <row r="32" spans="1:14" ht="30" customHeight="1">
      <c r="A32" s="13" t="s">
        <v>20</v>
      </c>
      <c r="B32" s="13">
        <v>750</v>
      </c>
      <c r="C32" s="13">
        <v>75020</v>
      </c>
      <c r="D32" s="13">
        <v>6050</v>
      </c>
      <c r="E32" s="104" t="s">
        <v>95</v>
      </c>
      <c r="F32" s="19">
        <v>0</v>
      </c>
      <c r="G32" s="50">
        <f>SUM(H32:L32)</f>
        <v>40000</v>
      </c>
      <c r="H32" s="19">
        <v>40000</v>
      </c>
      <c r="I32" s="23">
        <v>0</v>
      </c>
      <c r="J32" s="23"/>
      <c r="K32" s="51">
        <v>0</v>
      </c>
      <c r="L32" s="51">
        <v>0</v>
      </c>
      <c r="M32" s="124"/>
      <c r="N32" s="12"/>
    </row>
    <row r="33" spans="1:14" ht="21.75" customHeight="1">
      <c r="A33" s="13" t="s">
        <v>21</v>
      </c>
      <c r="B33" s="13">
        <v>750</v>
      </c>
      <c r="C33" s="13">
        <v>75020</v>
      </c>
      <c r="D33" s="13">
        <v>6060</v>
      </c>
      <c r="E33" s="104" t="s">
        <v>50</v>
      </c>
      <c r="F33" s="19">
        <v>0</v>
      </c>
      <c r="G33" s="50">
        <f>SUM(H33:L33)</f>
        <v>22000</v>
      </c>
      <c r="H33" s="19">
        <v>22000</v>
      </c>
      <c r="I33" s="23">
        <v>0</v>
      </c>
      <c r="J33" s="23"/>
      <c r="K33" s="24">
        <v>0</v>
      </c>
      <c r="L33" s="19">
        <v>0</v>
      </c>
      <c r="M33" s="124"/>
      <c r="N33" s="12"/>
    </row>
    <row r="34" spans="1:14" ht="21.75" customHeight="1">
      <c r="A34" s="13" t="s">
        <v>16</v>
      </c>
      <c r="B34" s="13">
        <v>750</v>
      </c>
      <c r="C34" s="13">
        <v>75020</v>
      </c>
      <c r="D34" s="13">
        <v>6060</v>
      </c>
      <c r="E34" s="11" t="s">
        <v>33</v>
      </c>
      <c r="F34" s="19">
        <v>0</v>
      </c>
      <c r="G34" s="50">
        <f>SUM(H34:L34)</f>
        <v>15500</v>
      </c>
      <c r="H34" s="19">
        <v>15500</v>
      </c>
      <c r="I34" s="23">
        <v>0</v>
      </c>
      <c r="J34" s="23"/>
      <c r="K34" s="24">
        <v>0</v>
      </c>
      <c r="L34" s="19">
        <v>0</v>
      </c>
      <c r="M34" s="124"/>
      <c r="N34" s="12"/>
    </row>
    <row r="35" spans="1:14" ht="30" customHeight="1">
      <c r="A35" s="13" t="s">
        <v>63</v>
      </c>
      <c r="B35" s="13">
        <v>750</v>
      </c>
      <c r="C35" s="13">
        <v>75020</v>
      </c>
      <c r="D35" s="13">
        <v>6060</v>
      </c>
      <c r="E35" s="11" t="s">
        <v>51</v>
      </c>
      <c r="F35" s="19">
        <v>0</v>
      </c>
      <c r="G35" s="50">
        <f>SUM(H35:L35)</f>
        <v>5000</v>
      </c>
      <c r="H35" s="19">
        <v>5000</v>
      </c>
      <c r="I35" s="23">
        <v>0</v>
      </c>
      <c r="J35" s="47"/>
      <c r="K35" s="48">
        <v>0</v>
      </c>
      <c r="L35" s="19">
        <v>0</v>
      </c>
      <c r="M35" s="124"/>
      <c r="N35" s="12"/>
    </row>
    <row r="36" spans="1:14" ht="30" customHeight="1">
      <c r="A36" s="13"/>
      <c r="B36" s="25">
        <v>754</v>
      </c>
      <c r="C36" s="13"/>
      <c r="D36" s="13"/>
      <c r="E36" s="29" t="s">
        <v>35</v>
      </c>
      <c r="F36" s="26">
        <f>SUM(F37:F40)</f>
        <v>0</v>
      </c>
      <c r="G36" s="26">
        <f>SUM(G37:G40)</f>
        <v>92000</v>
      </c>
      <c r="H36" s="26">
        <f>SUM(H37:H40)</f>
        <v>41000</v>
      </c>
      <c r="I36" s="27">
        <f>SUM(I37:I40)</f>
        <v>0</v>
      </c>
      <c r="J36" s="27"/>
      <c r="K36" s="28">
        <f>SUM(K37:K40)</f>
        <v>51000</v>
      </c>
      <c r="L36" s="28">
        <f>SUM(L37:L40)</f>
        <v>0</v>
      </c>
      <c r="M36" s="124"/>
      <c r="N36" s="12"/>
    </row>
    <row r="37" spans="1:14" ht="45" customHeight="1">
      <c r="A37" s="31" t="s">
        <v>71</v>
      </c>
      <c r="B37" s="31">
        <v>754</v>
      </c>
      <c r="C37" s="31">
        <v>75411</v>
      </c>
      <c r="D37" s="31">
        <v>6050</v>
      </c>
      <c r="E37" s="105" t="s">
        <v>94</v>
      </c>
      <c r="F37" s="78">
        <v>0</v>
      </c>
      <c r="G37" s="94">
        <f>SUM(H37)</f>
        <v>35000</v>
      </c>
      <c r="H37" s="94">
        <v>35000</v>
      </c>
      <c r="I37" s="95">
        <v>0</v>
      </c>
      <c r="J37" s="81"/>
      <c r="K37" s="96">
        <v>0</v>
      </c>
      <c r="L37" s="97">
        <v>0</v>
      </c>
      <c r="M37" s="124"/>
      <c r="N37" s="12"/>
    </row>
    <row r="38" spans="1:14" ht="18" customHeight="1">
      <c r="A38" s="118" t="s">
        <v>72</v>
      </c>
      <c r="B38" s="118">
        <v>754</v>
      </c>
      <c r="C38" s="118">
        <v>75411</v>
      </c>
      <c r="D38" s="118">
        <v>6060</v>
      </c>
      <c r="E38" s="115" t="s">
        <v>81</v>
      </c>
      <c r="F38" s="120">
        <v>0</v>
      </c>
      <c r="G38" s="122">
        <f>SUM(H38+K38+K39)</f>
        <v>52000</v>
      </c>
      <c r="H38" s="120">
        <v>1000</v>
      </c>
      <c r="I38" s="120">
        <v>0</v>
      </c>
      <c r="J38" s="77" t="s">
        <v>38</v>
      </c>
      <c r="K38" s="75">
        <v>30000</v>
      </c>
      <c r="L38" s="120">
        <v>0</v>
      </c>
      <c r="M38" s="124"/>
      <c r="N38" s="12"/>
    </row>
    <row r="39" spans="1:14" ht="18" customHeight="1">
      <c r="A39" s="119"/>
      <c r="B39" s="119"/>
      <c r="C39" s="119"/>
      <c r="D39" s="119"/>
      <c r="E39" s="141"/>
      <c r="F39" s="121"/>
      <c r="G39" s="123"/>
      <c r="H39" s="121"/>
      <c r="I39" s="121"/>
      <c r="J39" s="70" t="s">
        <v>66</v>
      </c>
      <c r="K39" s="19">
        <v>21000</v>
      </c>
      <c r="L39" s="121"/>
      <c r="M39" s="124"/>
      <c r="N39" s="12"/>
    </row>
    <row r="40" spans="1:14" ht="30" customHeight="1">
      <c r="A40" s="63" t="s">
        <v>79</v>
      </c>
      <c r="B40" s="13">
        <v>754</v>
      </c>
      <c r="C40" s="13">
        <v>75421</v>
      </c>
      <c r="D40" s="13">
        <v>6060</v>
      </c>
      <c r="E40" s="11" t="s">
        <v>82</v>
      </c>
      <c r="F40" s="19">
        <v>0</v>
      </c>
      <c r="G40" s="50">
        <f>SUM(H40:L40)</f>
        <v>5000</v>
      </c>
      <c r="H40" s="19">
        <v>5000</v>
      </c>
      <c r="I40" s="23">
        <v>0</v>
      </c>
      <c r="J40" s="81"/>
      <c r="K40" s="82">
        <v>0</v>
      </c>
      <c r="L40" s="19">
        <v>0</v>
      </c>
      <c r="M40" s="117"/>
      <c r="N40" s="12"/>
    </row>
    <row r="41" spans="1:14" ht="19.5" customHeight="1">
      <c r="A41" s="13"/>
      <c r="B41" s="25">
        <v>801</v>
      </c>
      <c r="C41" s="13"/>
      <c r="D41" s="13"/>
      <c r="E41" s="35" t="s">
        <v>14</v>
      </c>
      <c r="F41" s="26">
        <f>SUM(F42:F57)</f>
        <v>1396599</v>
      </c>
      <c r="G41" s="26">
        <f aca="true" t="shared" si="1" ref="G41:L41">SUM(G42:G57)</f>
        <v>1171583</v>
      </c>
      <c r="H41" s="26">
        <f t="shared" si="1"/>
        <v>987642</v>
      </c>
      <c r="I41" s="27">
        <f t="shared" si="1"/>
        <v>0</v>
      </c>
      <c r="J41" s="27"/>
      <c r="K41" s="28">
        <f t="shared" si="1"/>
        <v>99041</v>
      </c>
      <c r="L41" s="28">
        <f t="shared" si="1"/>
        <v>0</v>
      </c>
      <c r="M41" s="54"/>
      <c r="N41" s="80"/>
    </row>
    <row r="42" spans="1:14" ht="42" customHeight="1">
      <c r="A42" s="63" t="s">
        <v>80</v>
      </c>
      <c r="B42" s="13">
        <v>801</v>
      </c>
      <c r="C42" s="13">
        <v>80102</v>
      </c>
      <c r="D42" s="13">
        <v>6050</v>
      </c>
      <c r="E42" s="106" t="s">
        <v>96</v>
      </c>
      <c r="F42" s="19">
        <v>0</v>
      </c>
      <c r="G42" s="100">
        <f aca="true" t="shared" si="2" ref="G42:G57">SUM(H42:L42)</f>
        <v>247603</v>
      </c>
      <c r="H42" s="19">
        <v>148562</v>
      </c>
      <c r="I42" s="23">
        <v>0</v>
      </c>
      <c r="J42" s="81" t="s">
        <v>66</v>
      </c>
      <c r="K42" s="96">
        <v>99041</v>
      </c>
      <c r="L42" s="53">
        <v>0</v>
      </c>
      <c r="M42" s="49" t="s">
        <v>97</v>
      </c>
      <c r="N42" s="80"/>
    </row>
    <row r="43" spans="1:14" ht="42" customHeight="1">
      <c r="A43" s="63" t="s">
        <v>83</v>
      </c>
      <c r="B43" s="13">
        <v>801</v>
      </c>
      <c r="C43" s="13">
        <v>80105</v>
      </c>
      <c r="D43" s="13">
        <v>6060</v>
      </c>
      <c r="E43" s="106" t="s">
        <v>101</v>
      </c>
      <c r="F43" s="75">
        <v>0</v>
      </c>
      <c r="G43" s="100">
        <f t="shared" si="2"/>
        <v>5000</v>
      </c>
      <c r="H43" s="75">
        <v>5000</v>
      </c>
      <c r="I43" s="81">
        <v>0</v>
      </c>
      <c r="J43" s="81"/>
      <c r="K43" s="96">
        <v>0</v>
      </c>
      <c r="L43" s="96">
        <v>0</v>
      </c>
      <c r="M43" s="99" t="s">
        <v>113</v>
      </c>
      <c r="N43" s="80"/>
    </row>
    <row r="44" spans="1:14" ht="21.75" customHeight="1">
      <c r="A44" s="63" t="s">
        <v>89</v>
      </c>
      <c r="B44" s="13">
        <v>801</v>
      </c>
      <c r="C44" s="13">
        <v>80120</v>
      </c>
      <c r="D44" s="13">
        <v>6060</v>
      </c>
      <c r="E44" s="102" t="s">
        <v>77</v>
      </c>
      <c r="F44" s="75">
        <v>0</v>
      </c>
      <c r="G44" s="100">
        <f t="shared" si="2"/>
        <v>8000</v>
      </c>
      <c r="H44" s="75">
        <v>8000</v>
      </c>
      <c r="I44" s="81">
        <v>0</v>
      </c>
      <c r="J44" s="81"/>
      <c r="K44" s="82">
        <v>0</v>
      </c>
      <c r="L44" s="75">
        <v>0</v>
      </c>
      <c r="M44" s="116" t="s">
        <v>114</v>
      </c>
      <c r="N44" s="12"/>
    </row>
    <row r="45" spans="1:14" ht="21.75" customHeight="1">
      <c r="A45" s="63" t="s">
        <v>90</v>
      </c>
      <c r="B45" s="13">
        <v>801</v>
      </c>
      <c r="C45" s="13">
        <v>80120</v>
      </c>
      <c r="D45" s="13">
        <v>6060</v>
      </c>
      <c r="E45" s="102" t="s">
        <v>34</v>
      </c>
      <c r="F45" s="75">
        <v>0</v>
      </c>
      <c r="G45" s="100">
        <f t="shared" si="2"/>
        <v>5500</v>
      </c>
      <c r="H45" s="75">
        <v>5500</v>
      </c>
      <c r="I45" s="81">
        <v>0</v>
      </c>
      <c r="J45" s="81"/>
      <c r="K45" s="82">
        <v>0</v>
      </c>
      <c r="L45" s="75">
        <v>0</v>
      </c>
      <c r="M45" s="117"/>
      <c r="N45" s="12"/>
    </row>
    <row r="46" spans="1:14" ht="21.75" customHeight="1">
      <c r="A46" s="63" t="s">
        <v>91</v>
      </c>
      <c r="B46" s="13">
        <v>801</v>
      </c>
      <c r="C46" s="13">
        <v>80120</v>
      </c>
      <c r="D46" s="13">
        <v>6060</v>
      </c>
      <c r="E46" s="102" t="s">
        <v>64</v>
      </c>
      <c r="F46" s="75">
        <v>0</v>
      </c>
      <c r="G46" s="100">
        <f t="shared" si="2"/>
        <v>2400</v>
      </c>
      <c r="H46" s="75">
        <v>2400</v>
      </c>
      <c r="I46" s="81">
        <v>0</v>
      </c>
      <c r="J46" s="81"/>
      <c r="K46" s="82">
        <v>0</v>
      </c>
      <c r="L46" s="75">
        <v>0</v>
      </c>
      <c r="M46" s="116" t="s">
        <v>99</v>
      </c>
      <c r="N46" s="12"/>
    </row>
    <row r="47" spans="1:14" ht="21.75" customHeight="1">
      <c r="A47" s="63" t="s">
        <v>43</v>
      </c>
      <c r="B47" s="13">
        <v>801</v>
      </c>
      <c r="C47" s="13">
        <v>80130</v>
      </c>
      <c r="D47" s="13">
        <v>6060</v>
      </c>
      <c r="E47" s="102" t="s">
        <v>64</v>
      </c>
      <c r="F47" s="75">
        <v>0</v>
      </c>
      <c r="G47" s="100">
        <f t="shared" si="2"/>
        <v>7600</v>
      </c>
      <c r="H47" s="75">
        <v>7600</v>
      </c>
      <c r="I47" s="81">
        <v>0</v>
      </c>
      <c r="J47" s="81"/>
      <c r="K47" s="82">
        <v>0</v>
      </c>
      <c r="L47" s="75">
        <v>0</v>
      </c>
      <c r="M47" s="117"/>
      <c r="N47" s="12"/>
    </row>
    <row r="48" spans="1:14" ht="21.75" customHeight="1">
      <c r="A48" s="63" t="s">
        <v>103</v>
      </c>
      <c r="B48" s="13">
        <v>801</v>
      </c>
      <c r="C48" s="13">
        <v>80130</v>
      </c>
      <c r="D48" s="13">
        <v>6060</v>
      </c>
      <c r="E48" s="11" t="s">
        <v>85</v>
      </c>
      <c r="F48" s="19">
        <v>0</v>
      </c>
      <c r="G48" s="100">
        <f t="shared" si="2"/>
        <v>14400</v>
      </c>
      <c r="H48" s="19">
        <v>14400</v>
      </c>
      <c r="I48" s="23">
        <v>0</v>
      </c>
      <c r="J48" s="23"/>
      <c r="K48" s="24">
        <v>0</v>
      </c>
      <c r="L48" s="19">
        <v>0</v>
      </c>
      <c r="M48" s="116" t="s">
        <v>70</v>
      </c>
      <c r="N48" s="12"/>
    </row>
    <row r="49" spans="1:14" ht="21.75" customHeight="1">
      <c r="A49" s="63" t="s">
        <v>104</v>
      </c>
      <c r="B49" s="13">
        <v>801</v>
      </c>
      <c r="C49" s="13">
        <v>80130</v>
      </c>
      <c r="D49" s="13">
        <v>6060</v>
      </c>
      <c r="E49" s="11" t="s">
        <v>69</v>
      </c>
      <c r="F49" s="19">
        <v>0</v>
      </c>
      <c r="G49" s="50">
        <f t="shared" si="2"/>
        <v>3600</v>
      </c>
      <c r="H49" s="19">
        <v>3600</v>
      </c>
      <c r="I49" s="23">
        <v>0</v>
      </c>
      <c r="J49" s="23"/>
      <c r="K49" s="24">
        <v>0</v>
      </c>
      <c r="L49" s="19">
        <v>0</v>
      </c>
      <c r="M49" s="117"/>
      <c r="N49" s="12"/>
    </row>
    <row r="50" spans="1:14" ht="57" customHeight="1">
      <c r="A50" s="63" t="s">
        <v>105</v>
      </c>
      <c r="B50" s="13">
        <v>801</v>
      </c>
      <c r="C50" s="13">
        <v>80130</v>
      </c>
      <c r="D50" s="13">
        <v>6050</v>
      </c>
      <c r="E50" s="11" t="s">
        <v>88</v>
      </c>
      <c r="F50" s="19">
        <v>0</v>
      </c>
      <c r="G50" s="50">
        <f t="shared" si="2"/>
        <v>705000</v>
      </c>
      <c r="H50" s="19">
        <v>705000</v>
      </c>
      <c r="I50" s="23">
        <v>0</v>
      </c>
      <c r="J50" s="23"/>
      <c r="K50" s="24">
        <v>0</v>
      </c>
      <c r="L50" s="51">
        <v>0</v>
      </c>
      <c r="M50" s="116" t="s">
        <v>115</v>
      </c>
      <c r="N50" s="12"/>
    </row>
    <row r="51" spans="1:14" ht="42" customHeight="1">
      <c r="A51" s="63" t="s">
        <v>106</v>
      </c>
      <c r="B51" s="13">
        <v>801</v>
      </c>
      <c r="C51" s="13">
        <v>80130</v>
      </c>
      <c r="D51" s="13">
        <v>6050</v>
      </c>
      <c r="E51" s="11" t="s">
        <v>123</v>
      </c>
      <c r="F51" s="19">
        <v>0</v>
      </c>
      <c r="G51" s="50">
        <f t="shared" si="2"/>
        <v>15000</v>
      </c>
      <c r="H51" s="19">
        <v>15000</v>
      </c>
      <c r="I51" s="23">
        <v>0</v>
      </c>
      <c r="J51" s="23"/>
      <c r="K51" s="24">
        <v>0</v>
      </c>
      <c r="L51" s="51">
        <v>0</v>
      </c>
      <c r="M51" s="117"/>
      <c r="N51" s="12"/>
    </row>
    <row r="52" spans="1:14" ht="30" customHeight="1">
      <c r="A52" s="13" t="s">
        <v>107</v>
      </c>
      <c r="B52" s="13">
        <v>801</v>
      </c>
      <c r="C52" s="13">
        <v>80130</v>
      </c>
      <c r="D52" s="46">
        <v>6050</v>
      </c>
      <c r="E52" s="98" t="s">
        <v>41</v>
      </c>
      <c r="F52" s="19">
        <v>1371246</v>
      </c>
      <c r="G52" s="50">
        <f t="shared" si="2"/>
        <v>0</v>
      </c>
      <c r="H52" s="19">
        <v>0</v>
      </c>
      <c r="I52" s="23">
        <v>0</v>
      </c>
      <c r="J52" s="23"/>
      <c r="K52" s="24">
        <v>0</v>
      </c>
      <c r="L52" s="19">
        <v>0</v>
      </c>
      <c r="M52" s="116" t="s">
        <v>112</v>
      </c>
      <c r="N52" s="12"/>
    </row>
    <row r="53" spans="1:14" ht="84.75" customHeight="1">
      <c r="A53" s="63" t="s">
        <v>108</v>
      </c>
      <c r="B53" s="13">
        <v>801</v>
      </c>
      <c r="C53" s="13">
        <v>80130</v>
      </c>
      <c r="D53" s="46">
        <v>6050</v>
      </c>
      <c r="E53" s="98" t="s">
        <v>84</v>
      </c>
      <c r="F53" s="19">
        <v>25353</v>
      </c>
      <c r="G53" s="50">
        <f t="shared" si="2"/>
        <v>0</v>
      </c>
      <c r="H53" s="19">
        <v>0</v>
      </c>
      <c r="I53" s="23">
        <v>0</v>
      </c>
      <c r="J53" s="23"/>
      <c r="K53" s="24">
        <v>0</v>
      </c>
      <c r="L53" s="19">
        <v>0</v>
      </c>
      <c r="M53" s="117"/>
      <c r="N53" s="12"/>
    </row>
    <row r="54" spans="1:14" ht="42" customHeight="1">
      <c r="A54" s="13" t="s">
        <v>109</v>
      </c>
      <c r="B54" s="13">
        <v>801</v>
      </c>
      <c r="C54" s="13">
        <v>80130</v>
      </c>
      <c r="D54" s="46">
        <v>6050</v>
      </c>
      <c r="E54" s="59" t="s">
        <v>102</v>
      </c>
      <c r="F54" s="19">
        <v>0</v>
      </c>
      <c r="G54" s="50">
        <f t="shared" si="2"/>
        <v>20000</v>
      </c>
      <c r="H54" s="19">
        <v>20000</v>
      </c>
      <c r="I54" s="23">
        <v>0</v>
      </c>
      <c r="J54" s="23"/>
      <c r="K54" s="24">
        <v>0</v>
      </c>
      <c r="L54" s="51">
        <v>0</v>
      </c>
      <c r="M54" s="49" t="s">
        <v>113</v>
      </c>
      <c r="N54" s="12"/>
    </row>
    <row r="55" spans="1:14" ht="30" customHeight="1">
      <c r="A55" s="13" t="s">
        <v>110</v>
      </c>
      <c r="B55" s="13">
        <v>801</v>
      </c>
      <c r="C55" s="13">
        <v>80130</v>
      </c>
      <c r="D55" s="46">
        <v>6050</v>
      </c>
      <c r="E55" s="59" t="s">
        <v>127</v>
      </c>
      <c r="F55" s="19">
        <v>0</v>
      </c>
      <c r="G55" s="50">
        <v>84900</v>
      </c>
      <c r="H55" s="19">
        <v>0</v>
      </c>
      <c r="I55" s="23">
        <v>0</v>
      </c>
      <c r="J55" s="23"/>
      <c r="K55" s="24">
        <v>0</v>
      </c>
      <c r="L55" s="51">
        <v>0</v>
      </c>
      <c r="M55" s="49" t="s">
        <v>124</v>
      </c>
      <c r="N55" s="12"/>
    </row>
    <row r="56" spans="1:14" ht="30" customHeight="1">
      <c r="A56" s="13" t="s">
        <v>118</v>
      </c>
      <c r="B56" s="13">
        <v>801</v>
      </c>
      <c r="C56" s="13">
        <v>80148</v>
      </c>
      <c r="D56" s="46">
        <v>6060</v>
      </c>
      <c r="E56" s="98" t="s">
        <v>100</v>
      </c>
      <c r="F56" s="19">
        <v>0</v>
      </c>
      <c r="G56" s="50">
        <f t="shared" si="2"/>
        <v>25000</v>
      </c>
      <c r="H56" s="19">
        <v>25000</v>
      </c>
      <c r="I56" s="23">
        <v>0</v>
      </c>
      <c r="J56" s="23"/>
      <c r="K56" s="24">
        <v>0</v>
      </c>
      <c r="L56" s="51">
        <v>0</v>
      </c>
      <c r="M56" s="49" t="s">
        <v>92</v>
      </c>
      <c r="N56" s="12"/>
    </row>
    <row r="57" spans="1:14" ht="42" customHeight="1">
      <c r="A57" s="63" t="s">
        <v>111</v>
      </c>
      <c r="B57" s="13">
        <v>801</v>
      </c>
      <c r="C57" s="13">
        <v>80148</v>
      </c>
      <c r="D57" s="46">
        <v>6060</v>
      </c>
      <c r="E57" s="98" t="s">
        <v>98</v>
      </c>
      <c r="F57" s="19">
        <v>0</v>
      </c>
      <c r="G57" s="50">
        <f t="shared" si="2"/>
        <v>27580</v>
      </c>
      <c r="H57" s="19">
        <v>27580</v>
      </c>
      <c r="I57" s="23">
        <v>0</v>
      </c>
      <c r="J57" s="23"/>
      <c r="K57" s="24">
        <v>0</v>
      </c>
      <c r="L57" s="51">
        <v>0</v>
      </c>
      <c r="M57" s="49" t="s">
        <v>97</v>
      </c>
      <c r="N57" s="12"/>
    </row>
    <row r="58" spans="1:14" ht="18" customHeight="1" hidden="1">
      <c r="A58" s="25"/>
      <c r="B58" s="25">
        <v>851</v>
      </c>
      <c r="C58" s="25"/>
      <c r="D58" s="25"/>
      <c r="E58" s="35" t="s">
        <v>44</v>
      </c>
      <c r="F58" s="26">
        <f>SUM(F59)</f>
        <v>0</v>
      </c>
      <c r="G58" s="68">
        <f aca="true" t="shared" si="3" ref="G58:L58">SUM(G59)</f>
        <v>0</v>
      </c>
      <c r="H58" s="26">
        <f t="shared" si="3"/>
        <v>0</v>
      </c>
      <c r="I58" s="27">
        <f t="shared" si="3"/>
        <v>0</v>
      </c>
      <c r="J58" s="27"/>
      <c r="K58" s="28">
        <f t="shared" si="3"/>
        <v>0</v>
      </c>
      <c r="L58" s="28">
        <f t="shared" si="3"/>
        <v>0</v>
      </c>
      <c r="M58" s="101"/>
      <c r="N58" s="12"/>
    </row>
    <row r="59" spans="1:14" s="84" customFormat="1" ht="54.75" customHeight="1" hidden="1">
      <c r="A59" s="13" t="s">
        <v>63</v>
      </c>
      <c r="B59" s="13">
        <v>851</v>
      </c>
      <c r="C59" s="13">
        <v>85195</v>
      </c>
      <c r="D59" s="46" t="s">
        <v>37</v>
      </c>
      <c r="E59" s="11" t="s">
        <v>46</v>
      </c>
      <c r="F59" s="19">
        <v>0</v>
      </c>
      <c r="G59" s="50">
        <v>0</v>
      </c>
      <c r="H59" s="50">
        <v>0</v>
      </c>
      <c r="I59" s="52">
        <v>0</v>
      </c>
      <c r="J59" s="57"/>
      <c r="K59" s="58">
        <v>0</v>
      </c>
      <c r="L59" s="53">
        <v>0</v>
      </c>
      <c r="M59" s="101"/>
      <c r="N59" s="83" t="s">
        <v>67</v>
      </c>
    </row>
    <row r="60" spans="1:14" ht="18" customHeight="1">
      <c r="A60" s="13"/>
      <c r="B60" s="25">
        <v>854</v>
      </c>
      <c r="C60" s="25"/>
      <c r="D60" s="13"/>
      <c r="E60" s="29" t="s">
        <v>15</v>
      </c>
      <c r="F60" s="68">
        <f>SUM(F61:F64)</f>
        <v>863083</v>
      </c>
      <c r="G60" s="68">
        <f aca="true" t="shared" si="4" ref="G60:L60">SUM(G61:G64)</f>
        <v>196420</v>
      </c>
      <c r="H60" s="68">
        <f t="shared" si="4"/>
        <v>196420</v>
      </c>
      <c r="I60" s="103">
        <f t="shared" si="4"/>
        <v>0</v>
      </c>
      <c r="J60" s="103"/>
      <c r="K60" s="76">
        <f t="shared" si="4"/>
        <v>0</v>
      </c>
      <c r="L60" s="76">
        <f t="shared" si="4"/>
        <v>0</v>
      </c>
      <c r="M60" s="54"/>
      <c r="N60" s="12"/>
    </row>
    <row r="61" spans="1:14" ht="57.75" customHeight="1">
      <c r="A61" s="13" t="s">
        <v>119</v>
      </c>
      <c r="B61" s="13">
        <v>854</v>
      </c>
      <c r="C61" s="13">
        <v>85403</v>
      </c>
      <c r="D61" s="46">
        <v>6050</v>
      </c>
      <c r="E61" s="11" t="s">
        <v>75</v>
      </c>
      <c r="F61" s="50">
        <v>863083</v>
      </c>
      <c r="G61" s="50">
        <f>SUM(H61:L61)</f>
        <v>0</v>
      </c>
      <c r="H61" s="50">
        <v>0</v>
      </c>
      <c r="I61" s="23">
        <v>0</v>
      </c>
      <c r="J61" s="81"/>
      <c r="K61" s="82">
        <v>0</v>
      </c>
      <c r="L61" s="19">
        <v>0</v>
      </c>
      <c r="M61" s="49" t="s">
        <v>112</v>
      </c>
      <c r="N61" s="12"/>
    </row>
    <row r="62" spans="1:14" ht="42" customHeight="1">
      <c r="A62" s="13" t="s">
        <v>120</v>
      </c>
      <c r="B62" s="13">
        <v>854</v>
      </c>
      <c r="C62" s="13">
        <v>85403</v>
      </c>
      <c r="D62" s="46">
        <v>6060</v>
      </c>
      <c r="E62" s="11" t="s">
        <v>34</v>
      </c>
      <c r="F62" s="50">
        <v>0</v>
      </c>
      <c r="G62" s="50">
        <f>SUM(H62:L62)</f>
        <v>5420</v>
      </c>
      <c r="H62" s="50">
        <v>5420</v>
      </c>
      <c r="I62" s="23">
        <v>0</v>
      </c>
      <c r="J62" s="23"/>
      <c r="K62" s="24">
        <v>0</v>
      </c>
      <c r="L62" s="19">
        <v>0</v>
      </c>
      <c r="M62" s="49" t="s">
        <v>97</v>
      </c>
      <c r="N62" s="12"/>
    </row>
    <row r="63" spans="1:14" ht="30.75" customHeight="1">
      <c r="A63" s="13" t="s">
        <v>121</v>
      </c>
      <c r="B63" s="13">
        <v>854</v>
      </c>
      <c r="C63" s="13">
        <v>85410</v>
      </c>
      <c r="D63" s="13">
        <v>6050</v>
      </c>
      <c r="E63" s="59" t="s">
        <v>78</v>
      </c>
      <c r="F63" s="19">
        <v>0</v>
      </c>
      <c r="G63" s="50">
        <f>SUM(H63:L63)</f>
        <v>171000</v>
      </c>
      <c r="H63" s="19">
        <v>171000</v>
      </c>
      <c r="I63" s="23">
        <v>0</v>
      </c>
      <c r="J63" s="23"/>
      <c r="K63" s="24">
        <v>0</v>
      </c>
      <c r="L63" s="19">
        <v>0</v>
      </c>
      <c r="M63" s="49" t="s">
        <v>92</v>
      </c>
      <c r="N63" s="12"/>
    </row>
    <row r="64" spans="1:14" ht="42" customHeight="1">
      <c r="A64" s="13" t="s">
        <v>125</v>
      </c>
      <c r="B64" s="13">
        <v>854</v>
      </c>
      <c r="C64" s="13">
        <v>85410</v>
      </c>
      <c r="D64" s="13">
        <v>6050</v>
      </c>
      <c r="E64" s="59" t="s">
        <v>102</v>
      </c>
      <c r="F64" s="19">
        <v>0</v>
      </c>
      <c r="G64" s="50">
        <f>SUM(H64:L64)</f>
        <v>20000</v>
      </c>
      <c r="H64" s="19">
        <v>20000</v>
      </c>
      <c r="I64" s="23">
        <v>0</v>
      </c>
      <c r="J64" s="23"/>
      <c r="K64" s="24">
        <v>0</v>
      </c>
      <c r="L64" s="19">
        <v>0</v>
      </c>
      <c r="M64" s="99" t="s">
        <v>113</v>
      </c>
      <c r="N64" s="12"/>
    </row>
    <row r="65" spans="1:14" ht="30" customHeight="1">
      <c r="A65" s="13"/>
      <c r="B65" s="25">
        <v>900</v>
      </c>
      <c r="C65" s="25"/>
      <c r="D65" s="13"/>
      <c r="E65" s="29" t="s">
        <v>18</v>
      </c>
      <c r="F65" s="26">
        <f>SUM(F66:F66)</f>
        <v>0</v>
      </c>
      <c r="G65" s="68">
        <f>SUM(G66:G66)</f>
        <v>20000</v>
      </c>
      <c r="H65" s="26">
        <f>SUM(H66:H66)</f>
        <v>20000</v>
      </c>
      <c r="I65" s="27">
        <f>SUM(I66)</f>
        <v>0</v>
      </c>
      <c r="J65" s="27"/>
      <c r="K65" s="28">
        <f>SUM(K66)</f>
        <v>0</v>
      </c>
      <c r="L65" s="26">
        <f>SUM(L66)</f>
        <v>0</v>
      </c>
      <c r="M65" s="49"/>
      <c r="N65" s="80"/>
    </row>
    <row r="66" spans="1:14" ht="27.75" customHeight="1">
      <c r="A66" s="13" t="s">
        <v>126</v>
      </c>
      <c r="B66" s="13">
        <v>900</v>
      </c>
      <c r="C66" s="13">
        <v>90019</v>
      </c>
      <c r="D66" s="13">
        <v>6060</v>
      </c>
      <c r="E66" s="11" t="s">
        <v>36</v>
      </c>
      <c r="F66" s="19">
        <v>0</v>
      </c>
      <c r="G66" s="50">
        <f>SUM(H66:L66)</f>
        <v>20000</v>
      </c>
      <c r="H66" s="19">
        <v>20000</v>
      </c>
      <c r="I66" s="23">
        <v>0</v>
      </c>
      <c r="J66" s="47"/>
      <c r="K66" s="48">
        <v>0</v>
      </c>
      <c r="L66" s="19">
        <v>0</v>
      </c>
      <c r="M66" s="49" t="s">
        <v>112</v>
      </c>
      <c r="N66" s="12"/>
    </row>
    <row r="67" spans="1:14" ht="18" customHeight="1">
      <c r="A67" s="133" t="s">
        <v>7</v>
      </c>
      <c r="B67" s="134"/>
      <c r="C67" s="134"/>
      <c r="D67" s="134"/>
      <c r="E67" s="135"/>
      <c r="F67" s="26">
        <f>SUM(F12,F26,F28,F31,F36,F41,F60,F65)</f>
        <v>7259351</v>
      </c>
      <c r="G67" s="26">
        <f>SUM(G12,G26,G28,G31,G36,G41,G60,G65)</f>
        <v>2397327</v>
      </c>
      <c r="H67" s="26">
        <f>SUM(H12,H26,H28,H31,H36,H41,H60,H65)</f>
        <v>1703957</v>
      </c>
      <c r="I67" s="27">
        <f>SUM(I12,I26,I28,I31,I36,I41,I60,I65)</f>
        <v>0</v>
      </c>
      <c r="J67" s="27"/>
      <c r="K67" s="28">
        <f>SUM(K12,K26,K28,K31,K36,K41,K60,K65)</f>
        <v>608470</v>
      </c>
      <c r="L67" s="28">
        <f>SUM(L12,L26,L28,L31,L36,L41,L60,L65)</f>
        <v>0</v>
      </c>
      <c r="M67" s="25" t="s">
        <v>17</v>
      </c>
      <c r="N67" s="12"/>
    </row>
    <row r="68" spans="3:14" ht="18" customHeight="1">
      <c r="C68" s="17"/>
      <c r="D68" s="17"/>
      <c r="E68" s="16"/>
      <c r="F68" s="112">
        <f>SUM(F67:G67)</f>
        <v>9656678</v>
      </c>
      <c r="G68" s="135"/>
      <c r="H68" s="12"/>
      <c r="I68" s="12"/>
      <c r="J68" s="12"/>
      <c r="K68" s="12"/>
      <c r="L68" s="12"/>
      <c r="M68" s="17"/>
      <c r="N68" s="12"/>
    </row>
    <row r="69" spans="3:14" ht="4.5" customHeight="1">
      <c r="C69" s="17"/>
      <c r="D69" s="17"/>
      <c r="E69" s="16"/>
      <c r="F69" s="73"/>
      <c r="G69" s="74"/>
      <c r="H69" s="12"/>
      <c r="I69" s="12"/>
      <c r="J69" s="12"/>
      <c r="K69" s="12"/>
      <c r="L69" s="12"/>
      <c r="M69" s="17"/>
      <c r="N69" s="12"/>
    </row>
    <row r="70" spans="1:14" ht="15" customHeight="1">
      <c r="A70" s="45" t="s">
        <v>73</v>
      </c>
      <c r="C70" s="17"/>
      <c r="D70" s="17"/>
      <c r="E70" s="16"/>
      <c r="F70" s="44"/>
      <c r="G70" s="69"/>
      <c r="H70" s="12"/>
      <c r="I70" s="12"/>
      <c r="J70" s="12"/>
      <c r="K70" s="12"/>
      <c r="L70" s="12"/>
      <c r="M70" s="17"/>
      <c r="N70" s="36"/>
    </row>
    <row r="71" spans="1:14" ht="15" customHeight="1">
      <c r="A71" s="45" t="s">
        <v>74</v>
      </c>
      <c r="C71" s="17"/>
      <c r="D71" s="17"/>
      <c r="E71" s="16"/>
      <c r="F71" s="44"/>
      <c r="G71" s="69"/>
      <c r="H71" s="12"/>
      <c r="I71" s="12"/>
      <c r="J71" s="12"/>
      <c r="K71" s="12"/>
      <c r="L71" s="12"/>
      <c r="M71" s="17"/>
      <c r="N71" s="36"/>
    </row>
    <row r="72" spans="1:14" ht="9.75" customHeight="1" hidden="1">
      <c r="A72" s="2"/>
      <c r="C72" s="17"/>
      <c r="D72" s="17"/>
      <c r="E72" s="16"/>
      <c r="F72" s="44"/>
      <c r="G72" s="69"/>
      <c r="H72" s="12"/>
      <c r="I72" s="12"/>
      <c r="J72" s="12"/>
      <c r="K72" s="12"/>
      <c r="L72" s="12"/>
      <c r="M72" s="17"/>
      <c r="N72" s="36"/>
    </row>
    <row r="73" ht="13.5" customHeight="1" hidden="1"/>
    <row r="74" spans="1:2" ht="14.25" hidden="1">
      <c r="A74" s="37" t="s">
        <v>31</v>
      </c>
      <c r="B74" s="79"/>
    </row>
    <row r="75" spans="1:7" ht="12.75" hidden="1">
      <c r="A75" s="136" t="s">
        <v>32</v>
      </c>
      <c r="B75" s="136"/>
      <c r="C75" s="136"/>
      <c r="D75" s="136"/>
      <c r="E75" s="136"/>
      <c r="F75" s="136"/>
      <c r="G75" s="136"/>
    </row>
    <row r="76" ht="12.75" hidden="1">
      <c r="G76" s="89"/>
    </row>
    <row r="77" spans="6:7" ht="12.75">
      <c r="F77" s="90"/>
      <c r="G77" s="89"/>
    </row>
    <row r="78" spans="6:7" ht="12.75">
      <c r="F78" s="90"/>
      <c r="G78" s="89"/>
    </row>
    <row r="79" spans="6:12" ht="12.75">
      <c r="F79" s="90"/>
      <c r="K79" s="91"/>
      <c r="L79" s="92"/>
    </row>
    <row r="80" spans="6:8" ht="12.75">
      <c r="F80" s="90"/>
      <c r="H80" s="93"/>
    </row>
    <row r="86" ht="12.75">
      <c r="G86" s="89"/>
    </row>
    <row r="93" ht="12.75">
      <c r="F93" s="79"/>
    </row>
    <row r="94" ht="12.75">
      <c r="F94" s="79"/>
    </row>
  </sheetData>
  <mergeCells count="45">
    <mergeCell ref="E14:E15"/>
    <mergeCell ref="E38:E39"/>
    <mergeCell ref="L38:L39"/>
    <mergeCell ref="H38:H39"/>
    <mergeCell ref="I38:I39"/>
    <mergeCell ref="A38:A39"/>
    <mergeCell ref="B38:B39"/>
    <mergeCell ref="A14:A15"/>
    <mergeCell ref="B14:B15"/>
    <mergeCell ref="C14:C15"/>
    <mergeCell ref="D14:D15"/>
    <mergeCell ref="F68:G68"/>
    <mergeCell ref="M13:M24"/>
    <mergeCell ref="F14:F15"/>
    <mergeCell ref="G14:G15"/>
    <mergeCell ref="H14:H15"/>
    <mergeCell ref="I14:I15"/>
    <mergeCell ref="L14:L15"/>
    <mergeCell ref="M48:M49"/>
    <mergeCell ref="A67:E67"/>
    <mergeCell ref="A75:G75"/>
    <mergeCell ref="A5:M5"/>
    <mergeCell ref="A7:A10"/>
    <mergeCell ref="B7:B10"/>
    <mergeCell ref="C7:C10"/>
    <mergeCell ref="D7:D10"/>
    <mergeCell ref="F7:F10"/>
    <mergeCell ref="G7:L7"/>
    <mergeCell ref="M7:M10"/>
    <mergeCell ref="E7:E10"/>
    <mergeCell ref="G8:G10"/>
    <mergeCell ref="I9:I10"/>
    <mergeCell ref="J9:K10"/>
    <mergeCell ref="H8:L8"/>
    <mergeCell ref="H9:H10"/>
    <mergeCell ref="L9:L10"/>
    <mergeCell ref="M52:M53"/>
    <mergeCell ref="C38:C39"/>
    <mergeCell ref="D38:D39"/>
    <mergeCell ref="F38:F39"/>
    <mergeCell ref="G38:G39"/>
    <mergeCell ref="M46:M47"/>
    <mergeCell ref="M44:M45"/>
    <mergeCell ref="M28:M40"/>
    <mergeCell ref="M50:M51"/>
  </mergeCells>
  <printOptions horizontalCentered="1"/>
  <pageMargins left="0.4724409448818898" right="0.3937007874015748" top="0.63" bottom="0.5905511811023623" header="0.5118110236220472" footer="0.35433070866141736"/>
  <pageSetup horizontalDpi="600" verticalDpi="600" orientation="landscape" paperSize="9" scale="9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Private</cp:lastModifiedBy>
  <cp:lastPrinted>2013-12-27T14:53:15Z</cp:lastPrinted>
  <dcterms:created xsi:type="dcterms:W3CDTF">1998-12-09T13:02:10Z</dcterms:created>
  <dcterms:modified xsi:type="dcterms:W3CDTF">2013-12-29T19:27:45Z</dcterms:modified>
  <cp:category/>
  <cp:version/>
  <cp:contentType/>
  <cp:contentStatus/>
</cp:coreProperties>
</file>