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'Arkusz1'!$A$1:$L$138</definedName>
  </definedNames>
  <calcPr fullCalcOnLoad="1"/>
</workbook>
</file>

<file path=xl/sharedStrings.xml><?xml version="1.0" encoding="utf-8"?>
<sst xmlns="http://schemas.openxmlformats.org/spreadsheetml/2006/main" count="510" uniqueCount="154">
  <si>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</si>
  <si>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</si>
  <si>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</si>
  <si>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</si>
  <si>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</si>
  <si>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</si>
  <si>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</si>
  <si>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</si>
  <si>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</si>
  <si>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</si>
  <si>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</si>
  <si>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</si>
  <si>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</si>
  <si>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gotówka</t>
  </si>
  <si>
    <t>1. Wynagrodzenie koordynatora imprez sportowych</t>
  </si>
  <si>
    <t>2. Ekwiwalenty sędziowskie</t>
  </si>
  <si>
    <t>II</t>
  </si>
  <si>
    <t>1. Wynagrodzenie księgowej</t>
  </si>
  <si>
    <t>2. Delegacje służbowe</t>
  </si>
  <si>
    <t>III</t>
  </si>
  <si>
    <t>własne</t>
  </si>
  <si>
    <t>Płatność wynikająca 
z dokumentu</t>
  </si>
  <si>
    <t>Lista płac</t>
  </si>
  <si>
    <t>wynagrodzenie</t>
  </si>
  <si>
    <t>skł. zdrowotna</t>
  </si>
  <si>
    <t>pod. dochodowy</t>
  </si>
  <si>
    <t>ekwiwalent</t>
  </si>
  <si>
    <t>Delegacja służbowe</t>
  </si>
  <si>
    <t xml:space="preserve"> 3. Telefon służbowy</t>
  </si>
  <si>
    <t>3. Nagrody dla zwycięzców zawodów</t>
  </si>
  <si>
    <t>4. Poczęstunek dla opiekunów zespołów</t>
  </si>
  <si>
    <t>Załącznik Nr 1 do protokołu z wykonania zadania publicznego Umowa Nr EKSP/1/2015 z dnia 01.04.2015 r .</t>
  </si>
  <si>
    <t>1. Koszty biurowe, w tym dyplomy</t>
  </si>
  <si>
    <t>Faktura VAT F/1452/A/2015</t>
  </si>
  <si>
    <t>10.12.2015</t>
  </si>
  <si>
    <t>Lista wypłat ekwiwalentów sędziowskich Nr 01/2015</t>
  </si>
  <si>
    <t>30.04.2015</t>
  </si>
  <si>
    <t>Rachunek Nr 01/2015                 za m-c 04/2015                                z dn. 07.04.2015</t>
  </si>
  <si>
    <t>10.05.2015</t>
  </si>
  <si>
    <t>Rachunek Nr 02/2015                 za m-c 04/2015                               z dn. 07.04.2015</t>
  </si>
  <si>
    <t>Lista wypłat ekwiwalentów sędziowskich Nr 02/2015</t>
  </si>
  <si>
    <t>15.05.2015</t>
  </si>
  <si>
    <t>Rachunek Nr 06/2015                 za m-c 05/2015                                z dn. 07.04.2015</t>
  </si>
  <si>
    <t>10.06.2015</t>
  </si>
  <si>
    <t>Faktura VAT Nr 15/0625</t>
  </si>
  <si>
    <t>04.05.2015</t>
  </si>
  <si>
    <t>Faktura VAT 920/L/2015</t>
  </si>
  <si>
    <t>27.06.2015</t>
  </si>
  <si>
    <t>Lista wypłat ekwiwalentów sędziowskich Nr 3/2015</t>
  </si>
  <si>
    <t>Lista wypłat ekwiwalentów sędziowskich Nr 4/2015</t>
  </si>
  <si>
    <t>30.06.2015</t>
  </si>
  <si>
    <t>Lista wypłat ekwiwalentów sędziowskich Nr 5/2015</t>
  </si>
  <si>
    <t>Lista wypłat ekwiwalentów sędziowskich Nr 6/2015</t>
  </si>
  <si>
    <t>Polecenie 01/2015</t>
  </si>
  <si>
    <t>09.04.2015</t>
  </si>
  <si>
    <t>Polecenie 02/2015</t>
  </si>
  <si>
    <t>07.05.2015</t>
  </si>
  <si>
    <t>Polecenie 03/2015</t>
  </si>
  <si>
    <t>Polecenie 04/2015</t>
  </si>
  <si>
    <t>Polecenie 05/2015</t>
  </si>
  <si>
    <t>Polecenie 06/2015</t>
  </si>
  <si>
    <t>Polecenie 0720/15</t>
  </si>
  <si>
    <t>Polecenie 08/2015</t>
  </si>
  <si>
    <t>Polecenie 09/2015</t>
  </si>
  <si>
    <t>Polecenie 10/2015</t>
  </si>
  <si>
    <t>Polecenie 11/2015</t>
  </si>
  <si>
    <t>Polecenie 12/2015</t>
  </si>
  <si>
    <t>Polecenie 13/2015</t>
  </si>
  <si>
    <t>Polecenie 14/2015</t>
  </si>
  <si>
    <t>Polecenie 15/2015</t>
  </si>
  <si>
    <t>14.05.2015</t>
  </si>
  <si>
    <t>18.05.2015</t>
  </si>
  <si>
    <t>23.06.2015</t>
  </si>
  <si>
    <t>Rachunek Nr 07/2015                 za m-c 06/2015                                z dn. 07.04.2015</t>
  </si>
  <si>
    <t>10.07.2015</t>
  </si>
  <si>
    <t>Rachunek Nr 05/2015                 za m-c 05/2015                                z dn. 07.04.2015.2015</t>
  </si>
  <si>
    <t>Rachunek Nr 08/2015                 za m-c 06/2015                                z dn. 07.04.2015.2015</t>
  </si>
  <si>
    <t>Rachunek Nr 09/2015                 za m-c 09/2015                                z dn. 07.04.2015</t>
  </si>
  <si>
    <t>10.10.2015</t>
  </si>
  <si>
    <t>Rachunek Nr 10/2015                 za m-c 09/2015                                z dn. 07.04.2015.2015</t>
  </si>
  <si>
    <t>Lista wypłat ekwiwalentów sędziowskich Nr 9/2015</t>
  </si>
  <si>
    <t>09.10.2015</t>
  </si>
  <si>
    <t>Lista wypłat ekwiwalentów sędziowskich Nr 10/2015</t>
  </si>
  <si>
    <t>17.10.2015</t>
  </si>
  <si>
    <t>Lista wypłat ekwiwalentów sędziowskich Nr 11/2015</t>
  </si>
  <si>
    <t>21.10.2015</t>
  </si>
  <si>
    <t>Lista wypłat ekwiwalentów sędziowskich Nr 12/2015</t>
  </si>
  <si>
    <t>28.10.2015</t>
  </si>
  <si>
    <t>Faktura VAT Nr 15/1617</t>
  </si>
  <si>
    <t>11.09.2015</t>
  </si>
  <si>
    <t>16.10.2015</t>
  </si>
  <si>
    <t>20.10.2015</t>
  </si>
  <si>
    <t>Rachunek Nr 13/2015                 za m-c 10/2015                                z dn. 07.04.2015.2015</t>
  </si>
  <si>
    <t>10.11.2015</t>
  </si>
  <si>
    <t>Rachunek Nr 14/2015                 za m-c 10/2015                                z dn. 07.04.2015</t>
  </si>
  <si>
    <t>Lista wypłat ekwiwalentów sędziowskich Nr 17/2015</t>
  </si>
  <si>
    <t>Lista wypłat ekwiwalentów sędziowskich Nr 24/2015</t>
  </si>
  <si>
    <t>25.11.2015</t>
  </si>
  <si>
    <t>Rachunek Nr 15/2015                 za m-c 11/2015                                z dn. 07.04.2015</t>
  </si>
  <si>
    <t>30.11.2015</t>
  </si>
  <si>
    <t>Rachunek Nr 16/2015                 za m-c 11/2015                                z dn. 07.04.2015.2015</t>
  </si>
  <si>
    <t>Faktura VAT Nr 14825</t>
  </si>
  <si>
    <t>06.10.2015</t>
  </si>
  <si>
    <t>Faktura VAT F/1266/A/2015</t>
  </si>
  <si>
    <t>30.10.2015</t>
  </si>
  <si>
    <t>28.05.2015</t>
  </si>
  <si>
    <t>15.09.2015</t>
  </si>
  <si>
    <t>22.10.2015</t>
  </si>
  <si>
    <t>17.11.2015</t>
  </si>
  <si>
    <t>Polecenie 16/2015</t>
  </si>
  <si>
    <t>Polecenie 17/2015</t>
  </si>
  <si>
    <t>Polecenie 18/2015</t>
  </si>
  <si>
    <t>Polecenie 19/2015</t>
  </si>
  <si>
    <t>Polecenie 20/2015</t>
  </si>
  <si>
    <t>Polecenie 21/2015</t>
  </si>
  <si>
    <t>Polecenie 22/2015</t>
  </si>
  <si>
    <t>Polecenie 23/2015</t>
  </si>
  <si>
    <t>Polecenie 24/2015</t>
  </si>
  <si>
    <t>Polecenie 25/2015</t>
  </si>
  <si>
    <t>Polecenie 26/2015</t>
  </si>
  <si>
    <t>18.11.2015</t>
  </si>
  <si>
    <t>19.11.2015</t>
  </si>
  <si>
    <t>23.11.2015</t>
  </si>
  <si>
    <t>26.11.2015</t>
  </si>
  <si>
    <t>Lista wypłat ekwiwalentów sędziowskich Nr 26/2015</t>
  </si>
  <si>
    <t>Lista wypłat ekwiwalentów sędziowskich Nr 25/2015</t>
  </si>
  <si>
    <t>Lista wypłat ekwiwalentów sędziowskich Nr 23/2015</t>
  </si>
  <si>
    <t>Lista wypłat ekwiwalentów sędziowskich Nr 22/2015</t>
  </si>
  <si>
    <t>Lista wypłat ekwiwalentów sędziowskich Nr 21/2015</t>
  </si>
  <si>
    <t>Lista wypłat ekwiwalentów sędziowskich Nr 20/2015</t>
  </si>
  <si>
    <t>Lista wypłat ekwiwalentów sędziowskich Nr 19/2015</t>
  </si>
  <si>
    <t>Lista wypłat ekwiwalentów sędziowskich Nr 18/2015</t>
  </si>
  <si>
    <t>Faktura VAT Nr FD 20152280357</t>
  </si>
  <si>
    <t>08.12.2015</t>
  </si>
  <si>
    <t>Faktura VAT 1774/L/2015</t>
  </si>
  <si>
    <t>z tego ze środków własnych</t>
  </si>
  <si>
    <t>Lista wypłat ekwiwalentów sędziowskich Nr 27/2015</t>
  </si>
  <si>
    <t>01.12.2015</t>
  </si>
  <si>
    <t>Lista wypłat ekwiwalentów sędziowskich Nr 28/2015</t>
  </si>
  <si>
    <t>03.12.2015</t>
  </si>
  <si>
    <t>Lista wypłat ekwiwalentów sędziowskich Nr 29/2015</t>
  </si>
  <si>
    <t>07.12.2015</t>
  </si>
  <si>
    <t>Lista wypłat ekwiwalentów sędziowskich Nr 30/2015</t>
  </si>
  <si>
    <t>Lista wypłat ekwiwalentów sędziowskich Nr 31/2015</t>
  </si>
  <si>
    <t>09.12.2015</t>
  </si>
  <si>
    <t>Lista wypłat ekwiwalentów sędziowskich Nr 32/2015</t>
  </si>
  <si>
    <t>15.11.2015</t>
  </si>
  <si>
    <t>15.10.2015</t>
  </si>
  <si>
    <t>02.07.2015</t>
  </si>
  <si>
    <t>17.06.2015</t>
  </si>
  <si>
    <t>20.05.2015</t>
  </si>
  <si>
    <t>WB nr 4,7,8/2015</t>
  </si>
  <si>
    <t>pod. dochodowy-pomn. o 15,00 zł w związku z błędnym przekazaniem do US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</si>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</sst>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63"/>
  <sheetViews>
    <sheetView tabSelected="1" view="pageBreakPreview" zoomScale="60" zoomScaleNormal="90" zoomScalePageLayoutView="0" workbookViewId="0" topLeftCell="A1">
      <selection activeCell="M42" sqref="M42"/>
    </sheetView>
  </sheetViews>
  <sheetFormatPr defaultColWidth="9.00390625" defaultRowHeight="15" customHeight="1"/>
  <cols>
    <col min="1" max="1" width="5.375" style="1" customWidth="1"/>
    <col min="2" max="2" width="6.125" style="1" customWidth="1"/>
    <col min="3" max="3" width="16.75390625" style="1" customWidth="1"/>
    <col min="4" max="4" width="26.125" style="1" customWidth="1"/>
    <col min="5" max="5" width="17.00390625" style="3" customWidth="1"/>
    <col min="6" max="6" width="9.125" style="1" customWidth="1"/>
    <col min="7" max="7" width="16.875" style="1" customWidth="1"/>
    <col min="8" max="8" width="16.875" style="1" hidden="1" customWidth="1"/>
    <col min="9" max="9" width="16.875" style="1" customWidth="1"/>
    <col min="10" max="10" width="13.625" style="3" customWidth="1"/>
    <col min="11" max="11" width="23.875" style="13" customWidth="1"/>
    <col min="12" max="12" width="5.75390625" style="1" customWidth="1"/>
    <col min="13" max="16384" width="9.125" style="1" customWidth="1"/>
  </cols>
  <sheetData>
    <row r="1" ht="27.75" customHeight="1"/>
    <row r="2" spans="2:11" s="5" customFormat="1" ht="15" customHeight="1" thickBot="1">
      <c r="B2" s="57" t="s">
        <v>31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6.5" customHeight="1">
      <c r="B3" s="59" t="s">
        <v>9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39.75" customHeight="1">
      <c r="B4" s="30" t="s">
        <v>0</v>
      </c>
      <c r="C4" s="30" t="s">
        <v>1</v>
      </c>
      <c r="D4" s="30" t="s">
        <v>2</v>
      </c>
      <c r="E4" s="30" t="s">
        <v>3</v>
      </c>
      <c r="F4" s="30" t="s">
        <v>5</v>
      </c>
      <c r="G4" s="30" t="s">
        <v>4</v>
      </c>
      <c r="H4" s="30" t="s">
        <v>20</v>
      </c>
      <c r="I4" s="30" t="s">
        <v>135</v>
      </c>
      <c r="J4" s="30" t="s">
        <v>21</v>
      </c>
      <c r="K4" s="30" t="s">
        <v>7</v>
      </c>
    </row>
    <row r="5" spans="2:11" ht="39.75" customHeight="1">
      <c r="B5" s="32" t="s">
        <v>12</v>
      </c>
      <c r="C5" s="62" t="s">
        <v>14</v>
      </c>
      <c r="D5" s="62"/>
      <c r="E5" s="36"/>
      <c r="F5" s="55">
        <f>SUM(G5+I5)</f>
        <v>2400</v>
      </c>
      <c r="G5" s="55">
        <f>SUM(G6:G23)</f>
        <v>2400</v>
      </c>
      <c r="H5" s="37">
        <f>SUM(H9:H23)</f>
        <v>0</v>
      </c>
      <c r="I5" s="55">
        <f>SUM(I6:I23)</f>
        <v>0</v>
      </c>
      <c r="J5" s="36"/>
      <c r="K5" s="36"/>
    </row>
    <row r="6" spans="2:11" ht="17.25" customHeight="1">
      <c r="B6" s="64"/>
      <c r="C6" s="75" t="s">
        <v>22</v>
      </c>
      <c r="D6" s="75" t="s">
        <v>39</v>
      </c>
      <c r="E6" s="47" t="s">
        <v>23</v>
      </c>
      <c r="F6" s="50">
        <v>337</v>
      </c>
      <c r="G6" s="50">
        <f>SUM(F6)</f>
        <v>337</v>
      </c>
      <c r="H6" s="38"/>
      <c r="I6" s="50">
        <v>0</v>
      </c>
      <c r="J6" s="49" t="s">
        <v>13</v>
      </c>
      <c r="K6" s="53" t="s">
        <v>38</v>
      </c>
    </row>
    <row r="7" spans="2:11" ht="15.75" customHeight="1">
      <c r="B7" s="65"/>
      <c r="C7" s="76"/>
      <c r="D7" s="76"/>
      <c r="E7" s="52" t="s">
        <v>24</v>
      </c>
      <c r="F7" s="50">
        <v>36</v>
      </c>
      <c r="G7" s="50">
        <f>SUM(F7)</f>
        <v>36</v>
      </c>
      <c r="H7" s="38"/>
      <c r="I7" s="50">
        <v>0</v>
      </c>
      <c r="J7" s="49" t="s">
        <v>10</v>
      </c>
      <c r="K7" s="54" t="s">
        <v>150</v>
      </c>
    </row>
    <row r="8" spans="2:22" ht="15" customHeight="1">
      <c r="B8" s="65"/>
      <c r="C8" s="77"/>
      <c r="D8" s="77"/>
      <c r="E8" s="47" t="s">
        <v>25</v>
      </c>
      <c r="F8" s="50">
        <v>27</v>
      </c>
      <c r="G8" s="50">
        <f>SUM(F8)</f>
        <v>27</v>
      </c>
      <c r="H8" s="38"/>
      <c r="I8" s="50">
        <v>0</v>
      </c>
      <c r="J8" s="49" t="s">
        <v>10</v>
      </c>
      <c r="K8" s="54" t="s">
        <v>150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16.5" customHeight="1">
      <c r="B9" s="65"/>
      <c r="C9" s="63" t="s">
        <v>22</v>
      </c>
      <c r="D9" s="63" t="s">
        <v>42</v>
      </c>
      <c r="E9" s="47" t="s">
        <v>23</v>
      </c>
      <c r="F9" s="48">
        <v>337</v>
      </c>
      <c r="G9" s="48">
        <f>SUM(F9)</f>
        <v>337</v>
      </c>
      <c r="H9" s="39"/>
      <c r="I9" s="50">
        <v>0</v>
      </c>
      <c r="J9" s="49" t="s">
        <v>13</v>
      </c>
      <c r="K9" s="47" t="s">
        <v>43</v>
      </c>
      <c r="M9" s="12"/>
      <c r="N9" s="12"/>
      <c r="O9" s="12"/>
      <c r="P9" s="12"/>
      <c r="Q9" s="12"/>
      <c r="R9" s="12"/>
      <c r="S9" s="12"/>
      <c r="T9" s="4"/>
      <c r="U9" s="4"/>
      <c r="V9" s="4"/>
    </row>
    <row r="10" spans="2:22" ht="15" customHeight="1">
      <c r="B10" s="65"/>
      <c r="C10" s="63"/>
      <c r="D10" s="63"/>
      <c r="E10" s="52" t="s">
        <v>24</v>
      </c>
      <c r="F10" s="48">
        <v>36</v>
      </c>
      <c r="G10" s="48">
        <f aca="true" t="shared" si="0" ref="G10:G23">SUM(F10)</f>
        <v>36</v>
      </c>
      <c r="H10" s="39"/>
      <c r="I10" s="50">
        <v>0</v>
      </c>
      <c r="J10" s="49" t="s">
        <v>10</v>
      </c>
      <c r="K10" s="54" t="s">
        <v>149</v>
      </c>
      <c r="M10" s="4"/>
      <c r="N10" s="12"/>
      <c r="O10" s="12"/>
      <c r="P10" s="12"/>
      <c r="Q10" s="12"/>
      <c r="R10" s="12"/>
      <c r="S10" s="12"/>
      <c r="T10" s="4"/>
      <c r="U10" s="4"/>
      <c r="V10" s="4"/>
    </row>
    <row r="11" spans="2:22" ht="10.5" customHeight="1">
      <c r="B11" s="65"/>
      <c r="C11" s="63"/>
      <c r="D11" s="63"/>
      <c r="E11" s="47" t="s">
        <v>25</v>
      </c>
      <c r="F11" s="48">
        <v>27</v>
      </c>
      <c r="G11" s="48">
        <f t="shared" si="0"/>
        <v>27</v>
      </c>
      <c r="H11" s="39"/>
      <c r="I11" s="50">
        <v>0</v>
      </c>
      <c r="J11" s="49" t="s">
        <v>10</v>
      </c>
      <c r="K11" s="54" t="s">
        <v>149</v>
      </c>
      <c r="M11" s="4"/>
      <c r="N11" s="12"/>
      <c r="O11" s="12"/>
      <c r="P11" s="4"/>
      <c r="R11" s="4"/>
      <c r="S11" s="4"/>
      <c r="T11" s="4"/>
      <c r="U11" s="4"/>
      <c r="V11" s="4"/>
    </row>
    <row r="12" spans="2:22" ht="18.75" customHeight="1">
      <c r="B12" s="65"/>
      <c r="C12" s="63" t="s">
        <v>22</v>
      </c>
      <c r="D12" s="63" t="s">
        <v>73</v>
      </c>
      <c r="E12" s="47" t="s">
        <v>23</v>
      </c>
      <c r="F12" s="48">
        <v>337</v>
      </c>
      <c r="G12" s="48">
        <f t="shared" si="0"/>
        <v>337</v>
      </c>
      <c r="H12" s="48"/>
      <c r="I12" s="50">
        <v>0</v>
      </c>
      <c r="J12" s="49" t="s">
        <v>13</v>
      </c>
      <c r="K12" s="47" t="s">
        <v>74</v>
      </c>
      <c r="M12" s="4"/>
      <c r="N12" s="4"/>
      <c r="O12" s="12"/>
      <c r="P12" s="4"/>
      <c r="Q12" s="4"/>
      <c r="R12" s="4"/>
      <c r="S12" s="4"/>
      <c r="T12" s="4"/>
      <c r="U12" s="4"/>
      <c r="V12" s="4"/>
    </row>
    <row r="13" spans="2:22" ht="13.5" customHeight="1">
      <c r="B13" s="65"/>
      <c r="C13" s="63"/>
      <c r="D13" s="63"/>
      <c r="E13" s="52" t="s">
        <v>24</v>
      </c>
      <c r="F13" s="48">
        <v>36</v>
      </c>
      <c r="G13" s="48">
        <f t="shared" si="0"/>
        <v>36</v>
      </c>
      <c r="H13" s="48"/>
      <c r="I13" s="50">
        <v>0</v>
      </c>
      <c r="J13" s="49" t="s">
        <v>10</v>
      </c>
      <c r="K13" s="31" t="s">
        <v>148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 ht="13.5" customHeight="1">
      <c r="B14" s="65"/>
      <c r="C14" s="63"/>
      <c r="D14" s="63"/>
      <c r="E14" s="47" t="s">
        <v>25</v>
      </c>
      <c r="F14" s="48">
        <v>27</v>
      </c>
      <c r="G14" s="48">
        <f t="shared" si="0"/>
        <v>27</v>
      </c>
      <c r="H14" s="48"/>
      <c r="I14" s="50">
        <v>0</v>
      </c>
      <c r="J14" s="49" t="s">
        <v>10</v>
      </c>
      <c r="K14" s="31" t="s">
        <v>148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11" ht="15.75" customHeight="1">
      <c r="B15" s="65"/>
      <c r="C15" s="63" t="s">
        <v>22</v>
      </c>
      <c r="D15" s="63" t="s">
        <v>77</v>
      </c>
      <c r="E15" s="47" t="s">
        <v>23</v>
      </c>
      <c r="F15" s="48">
        <v>337</v>
      </c>
      <c r="G15" s="48">
        <f t="shared" si="0"/>
        <v>337</v>
      </c>
      <c r="H15" s="48"/>
      <c r="I15" s="50">
        <v>0</v>
      </c>
      <c r="J15" s="49" t="s">
        <v>13</v>
      </c>
      <c r="K15" s="47" t="s">
        <v>78</v>
      </c>
    </row>
    <row r="16" spans="2:11" ht="15.75" customHeight="1">
      <c r="B16" s="65"/>
      <c r="C16" s="63"/>
      <c r="D16" s="63"/>
      <c r="E16" s="52" t="s">
        <v>24</v>
      </c>
      <c r="F16" s="48">
        <v>36</v>
      </c>
      <c r="G16" s="48">
        <f t="shared" si="0"/>
        <v>36</v>
      </c>
      <c r="H16" s="48"/>
      <c r="I16" s="50">
        <v>0</v>
      </c>
      <c r="J16" s="49" t="s">
        <v>10</v>
      </c>
      <c r="K16" s="31" t="s">
        <v>147</v>
      </c>
    </row>
    <row r="17" spans="2:11" ht="12.75" customHeight="1">
      <c r="B17" s="65"/>
      <c r="C17" s="63"/>
      <c r="D17" s="63"/>
      <c r="E17" s="47" t="s">
        <v>25</v>
      </c>
      <c r="F17" s="48">
        <v>27</v>
      </c>
      <c r="G17" s="48">
        <f t="shared" si="0"/>
        <v>27</v>
      </c>
      <c r="H17" s="48"/>
      <c r="I17" s="50">
        <v>0</v>
      </c>
      <c r="J17" s="49" t="s">
        <v>10</v>
      </c>
      <c r="K17" s="31" t="s">
        <v>147</v>
      </c>
    </row>
    <row r="18" spans="2:11" ht="13.5" customHeight="1">
      <c r="B18" s="65"/>
      <c r="C18" s="63" t="s">
        <v>22</v>
      </c>
      <c r="D18" s="63" t="s">
        <v>94</v>
      </c>
      <c r="E18" s="47" t="s">
        <v>23</v>
      </c>
      <c r="F18" s="48">
        <v>337</v>
      </c>
      <c r="G18" s="48">
        <f t="shared" si="0"/>
        <v>337</v>
      </c>
      <c r="H18" s="48"/>
      <c r="I18" s="50">
        <v>0</v>
      </c>
      <c r="J18" s="49" t="s">
        <v>13</v>
      </c>
      <c r="K18" s="47" t="s">
        <v>93</v>
      </c>
    </row>
    <row r="19" spans="2:15" ht="12.75" customHeight="1">
      <c r="B19" s="65"/>
      <c r="C19" s="63"/>
      <c r="D19" s="63"/>
      <c r="E19" s="52" t="s">
        <v>24</v>
      </c>
      <c r="F19" s="48">
        <v>36</v>
      </c>
      <c r="G19" s="48">
        <f t="shared" si="0"/>
        <v>36</v>
      </c>
      <c r="H19" s="48"/>
      <c r="I19" s="50">
        <v>0</v>
      </c>
      <c r="J19" s="49" t="s">
        <v>10</v>
      </c>
      <c r="K19" s="31" t="s">
        <v>146</v>
      </c>
      <c r="O19" s="6"/>
    </row>
    <row r="20" spans="2:11" ht="9.75" customHeight="1">
      <c r="B20" s="65"/>
      <c r="C20" s="63"/>
      <c r="D20" s="63"/>
      <c r="E20" s="47" t="s">
        <v>25</v>
      </c>
      <c r="F20" s="48">
        <v>27</v>
      </c>
      <c r="G20" s="48">
        <f t="shared" si="0"/>
        <v>27</v>
      </c>
      <c r="H20" s="48"/>
      <c r="I20" s="50">
        <v>0</v>
      </c>
      <c r="J20" s="49" t="s">
        <v>10</v>
      </c>
      <c r="K20" s="31" t="s">
        <v>146</v>
      </c>
    </row>
    <row r="21" spans="2:11" ht="13.5" customHeight="1">
      <c r="B21" s="65"/>
      <c r="C21" s="63" t="s">
        <v>22</v>
      </c>
      <c r="D21" s="63" t="s">
        <v>98</v>
      </c>
      <c r="E21" s="47" t="s">
        <v>23</v>
      </c>
      <c r="F21" s="48">
        <v>337</v>
      </c>
      <c r="G21" s="48">
        <f t="shared" si="0"/>
        <v>337</v>
      </c>
      <c r="H21" s="48"/>
      <c r="I21" s="50">
        <v>0</v>
      </c>
      <c r="J21" s="49" t="s">
        <v>13</v>
      </c>
      <c r="K21" s="47" t="s">
        <v>99</v>
      </c>
    </row>
    <row r="22" spans="2:11" ht="12.75" customHeight="1">
      <c r="B22" s="65"/>
      <c r="C22" s="63"/>
      <c r="D22" s="63"/>
      <c r="E22" s="52" t="s">
        <v>24</v>
      </c>
      <c r="F22" s="48">
        <v>36</v>
      </c>
      <c r="G22" s="48">
        <f t="shared" si="0"/>
        <v>36</v>
      </c>
      <c r="H22" s="48"/>
      <c r="I22" s="50">
        <v>0</v>
      </c>
      <c r="J22" s="49" t="s">
        <v>10</v>
      </c>
      <c r="K22" s="47" t="s">
        <v>34</v>
      </c>
    </row>
    <row r="23" spans="2:11" ht="12.75" customHeight="1">
      <c r="B23" s="66"/>
      <c r="C23" s="63"/>
      <c r="D23" s="63"/>
      <c r="E23" s="47" t="s">
        <v>25</v>
      </c>
      <c r="F23" s="48">
        <v>27</v>
      </c>
      <c r="G23" s="48">
        <f t="shared" si="0"/>
        <v>27</v>
      </c>
      <c r="H23" s="48"/>
      <c r="I23" s="50">
        <v>0</v>
      </c>
      <c r="J23" s="49" t="s">
        <v>10</v>
      </c>
      <c r="K23" s="47" t="s">
        <v>34</v>
      </c>
    </row>
    <row r="24" spans="2:13" ht="19.5" customHeight="1">
      <c r="B24" s="36"/>
      <c r="C24" s="67" t="s">
        <v>15</v>
      </c>
      <c r="D24" s="68"/>
      <c r="E24" s="40"/>
      <c r="F24" s="55">
        <f>SUM(G24+I24)</f>
        <v>5000</v>
      </c>
      <c r="G24" s="55">
        <f>SUM(G25:G76)</f>
        <v>4985</v>
      </c>
      <c r="H24" s="37">
        <f>SUM(H25:H76)</f>
        <v>0</v>
      </c>
      <c r="I24" s="55">
        <f>SUM(I25:I76)</f>
        <v>15</v>
      </c>
      <c r="J24" s="36"/>
      <c r="K24" s="36"/>
      <c r="M24" s="7"/>
    </row>
    <row r="25" spans="2:13" s="8" customFormat="1" ht="15" customHeight="1">
      <c r="B25" s="41"/>
      <c r="C25" s="63" t="s">
        <v>35</v>
      </c>
      <c r="D25" s="63"/>
      <c r="E25" s="47" t="s">
        <v>26</v>
      </c>
      <c r="F25" s="48">
        <v>230</v>
      </c>
      <c r="G25" s="48">
        <f aca="true" t="shared" si="1" ref="G25:G68">SUM(F25)</f>
        <v>230</v>
      </c>
      <c r="H25" s="48"/>
      <c r="I25" s="48">
        <v>0</v>
      </c>
      <c r="J25" s="49" t="s">
        <v>13</v>
      </c>
      <c r="K25" s="47" t="s">
        <v>36</v>
      </c>
      <c r="M25" s="9"/>
    </row>
    <row r="26" spans="2:11" s="8" customFormat="1" ht="10.5" customHeight="1">
      <c r="B26" s="41"/>
      <c r="C26" s="63"/>
      <c r="D26" s="63"/>
      <c r="E26" s="31" t="s">
        <v>25</v>
      </c>
      <c r="F26" s="48">
        <v>50</v>
      </c>
      <c r="G26" s="48">
        <f t="shared" si="1"/>
        <v>50</v>
      </c>
      <c r="H26" s="48"/>
      <c r="I26" s="48">
        <v>0</v>
      </c>
      <c r="J26" s="49" t="s">
        <v>10</v>
      </c>
      <c r="K26" s="54" t="s">
        <v>150</v>
      </c>
    </row>
    <row r="27" spans="2:11" ht="14.25" customHeight="1">
      <c r="B27" s="41"/>
      <c r="C27" s="63" t="s">
        <v>40</v>
      </c>
      <c r="D27" s="63"/>
      <c r="E27" s="47" t="s">
        <v>26</v>
      </c>
      <c r="F27" s="48">
        <v>209</v>
      </c>
      <c r="G27" s="48">
        <f t="shared" si="1"/>
        <v>209</v>
      </c>
      <c r="H27" s="48"/>
      <c r="I27" s="48">
        <v>0</v>
      </c>
      <c r="J27" s="49" t="s">
        <v>13</v>
      </c>
      <c r="K27" s="47" t="s">
        <v>38</v>
      </c>
    </row>
    <row r="28" spans="2:11" ht="14.25" customHeight="1">
      <c r="B28" s="41"/>
      <c r="C28" s="63"/>
      <c r="D28" s="63"/>
      <c r="E28" s="31" t="s">
        <v>25</v>
      </c>
      <c r="F28" s="48">
        <v>46</v>
      </c>
      <c r="G28" s="48">
        <f t="shared" si="1"/>
        <v>46</v>
      </c>
      <c r="H28" s="48"/>
      <c r="I28" s="48">
        <v>0</v>
      </c>
      <c r="J28" s="49" t="s">
        <v>10</v>
      </c>
      <c r="K28" s="47" t="s">
        <v>151</v>
      </c>
    </row>
    <row r="29" spans="2:11" s="8" customFormat="1" ht="14.25" customHeight="1">
      <c r="B29" s="41"/>
      <c r="C29" s="63" t="s">
        <v>48</v>
      </c>
      <c r="D29" s="63"/>
      <c r="E29" s="47" t="s">
        <v>26</v>
      </c>
      <c r="F29" s="48">
        <v>209</v>
      </c>
      <c r="G29" s="48">
        <f t="shared" si="1"/>
        <v>209</v>
      </c>
      <c r="H29" s="48"/>
      <c r="I29" s="48">
        <v>0</v>
      </c>
      <c r="J29" s="49" t="s">
        <v>13</v>
      </c>
      <c r="K29" s="47" t="s">
        <v>41</v>
      </c>
    </row>
    <row r="30" spans="2:11" ht="14.25" customHeight="1">
      <c r="B30" s="41"/>
      <c r="C30" s="63"/>
      <c r="D30" s="63"/>
      <c r="E30" s="31" t="s">
        <v>25</v>
      </c>
      <c r="F30" s="48">
        <v>46</v>
      </c>
      <c r="G30" s="48">
        <f t="shared" si="1"/>
        <v>46</v>
      </c>
      <c r="H30" s="48"/>
      <c r="I30" s="48">
        <v>0</v>
      </c>
      <c r="J30" s="49" t="s">
        <v>10</v>
      </c>
      <c r="K30" s="47" t="s">
        <v>151</v>
      </c>
    </row>
    <row r="31" spans="2:11" ht="14.25" customHeight="1">
      <c r="B31" s="41"/>
      <c r="C31" s="63" t="s">
        <v>49</v>
      </c>
      <c r="D31" s="63"/>
      <c r="E31" s="47" t="s">
        <v>26</v>
      </c>
      <c r="F31" s="48">
        <v>123</v>
      </c>
      <c r="G31" s="48">
        <f t="shared" si="1"/>
        <v>123</v>
      </c>
      <c r="H31" s="48"/>
      <c r="I31" s="48">
        <v>0</v>
      </c>
      <c r="J31" s="49" t="s">
        <v>13</v>
      </c>
      <c r="K31" s="47" t="s">
        <v>50</v>
      </c>
    </row>
    <row r="32" spans="2:11" ht="14.25" customHeight="1">
      <c r="B32" s="41"/>
      <c r="C32" s="63"/>
      <c r="D32" s="63"/>
      <c r="E32" s="31" t="s">
        <v>25</v>
      </c>
      <c r="F32" s="48">
        <v>27</v>
      </c>
      <c r="G32" s="48">
        <f t="shared" si="1"/>
        <v>27</v>
      </c>
      <c r="H32" s="48"/>
      <c r="I32" s="48">
        <v>0</v>
      </c>
      <c r="J32" s="49" t="s">
        <v>10</v>
      </c>
      <c r="K32" s="47" t="s">
        <v>151</v>
      </c>
    </row>
    <row r="33" spans="2:11" s="8" customFormat="1" ht="14.25" customHeight="1">
      <c r="B33" s="41"/>
      <c r="C33" s="69" t="s">
        <v>51</v>
      </c>
      <c r="D33" s="70"/>
      <c r="E33" s="47" t="s">
        <v>26</v>
      </c>
      <c r="F33" s="48">
        <v>374</v>
      </c>
      <c r="G33" s="48">
        <f t="shared" si="1"/>
        <v>374</v>
      </c>
      <c r="H33" s="48"/>
      <c r="I33" s="48">
        <v>0</v>
      </c>
      <c r="J33" s="49" t="s">
        <v>13</v>
      </c>
      <c r="K33" s="47" t="s">
        <v>50</v>
      </c>
    </row>
    <row r="34" spans="2:11" ht="14.25" customHeight="1">
      <c r="B34" s="41"/>
      <c r="C34" s="71"/>
      <c r="D34" s="72"/>
      <c r="E34" s="31" t="s">
        <v>25</v>
      </c>
      <c r="F34" s="48">
        <v>81</v>
      </c>
      <c r="G34" s="48">
        <f t="shared" si="1"/>
        <v>81</v>
      </c>
      <c r="H34" s="48"/>
      <c r="I34" s="48">
        <v>0</v>
      </c>
      <c r="J34" s="49" t="s">
        <v>10</v>
      </c>
      <c r="K34" s="47" t="s">
        <v>151</v>
      </c>
    </row>
    <row r="35" spans="2:11" ht="15.75" customHeight="1">
      <c r="B35" s="41"/>
      <c r="C35" s="69" t="s">
        <v>52</v>
      </c>
      <c r="D35" s="70"/>
      <c r="E35" s="47" t="s">
        <v>26</v>
      </c>
      <c r="F35" s="48">
        <v>225</v>
      </c>
      <c r="G35" s="48">
        <f t="shared" si="1"/>
        <v>225</v>
      </c>
      <c r="H35" s="48"/>
      <c r="I35" s="48">
        <v>0</v>
      </c>
      <c r="J35" s="49" t="s">
        <v>13</v>
      </c>
      <c r="K35" s="47" t="s">
        <v>50</v>
      </c>
    </row>
    <row r="36" spans="2:13" ht="15.75" customHeight="1">
      <c r="B36" s="41"/>
      <c r="C36" s="71"/>
      <c r="D36" s="72"/>
      <c r="E36" s="31" t="s">
        <v>25</v>
      </c>
      <c r="F36" s="48">
        <v>50</v>
      </c>
      <c r="G36" s="48">
        <f t="shared" si="1"/>
        <v>50</v>
      </c>
      <c r="H36" s="48"/>
      <c r="I36" s="48">
        <v>0</v>
      </c>
      <c r="J36" s="49" t="s">
        <v>10</v>
      </c>
      <c r="K36" s="47" t="s">
        <v>151</v>
      </c>
      <c r="M36" s="6"/>
    </row>
    <row r="37" spans="2:11" ht="15.75" customHeight="1">
      <c r="B37" s="41"/>
      <c r="C37" s="69" t="s">
        <v>80</v>
      </c>
      <c r="D37" s="70"/>
      <c r="E37" s="47" t="s">
        <v>26</v>
      </c>
      <c r="F37" s="48">
        <v>82</v>
      </c>
      <c r="G37" s="48">
        <f t="shared" si="1"/>
        <v>82</v>
      </c>
      <c r="H37" s="48"/>
      <c r="I37" s="48">
        <v>0</v>
      </c>
      <c r="J37" s="49" t="s">
        <v>13</v>
      </c>
      <c r="K37" s="47" t="s">
        <v>81</v>
      </c>
    </row>
    <row r="38" spans="2:11" ht="15.75" customHeight="1">
      <c r="B38" s="41"/>
      <c r="C38" s="71"/>
      <c r="D38" s="72"/>
      <c r="E38" s="31" t="s">
        <v>25</v>
      </c>
      <c r="F38" s="48">
        <v>18</v>
      </c>
      <c r="G38" s="48">
        <f t="shared" si="1"/>
        <v>18</v>
      </c>
      <c r="H38" s="48"/>
      <c r="I38" s="48">
        <v>0</v>
      </c>
      <c r="J38" s="49" t="s">
        <v>10</v>
      </c>
      <c r="K38" s="47" t="s">
        <v>151</v>
      </c>
    </row>
    <row r="39" spans="2:11" ht="15" customHeight="1">
      <c r="B39" s="41"/>
      <c r="C39" s="69" t="s">
        <v>82</v>
      </c>
      <c r="D39" s="70"/>
      <c r="E39" s="47" t="s">
        <v>26</v>
      </c>
      <c r="F39" s="48">
        <v>205</v>
      </c>
      <c r="G39" s="48">
        <f t="shared" si="1"/>
        <v>205</v>
      </c>
      <c r="H39" s="48"/>
      <c r="I39" s="48">
        <v>0</v>
      </c>
      <c r="J39" s="49" t="s">
        <v>13</v>
      </c>
      <c r="K39" s="47" t="s">
        <v>83</v>
      </c>
    </row>
    <row r="40" spans="2:11" ht="15" customHeight="1">
      <c r="B40" s="41"/>
      <c r="C40" s="71"/>
      <c r="D40" s="72"/>
      <c r="E40" s="31" t="s">
        <v>25</v>
      </c>
      <c r="F40" s="48">
        <v>45</v>
      </c>
      <c r="G40" s="48">
        <f t="shared" si="1"/>
        <v>45</v>
      </c>
      <c r="H40" s="48"/>
      <c r="I40" s="48">
        <v>0</v>
      </c>
      <c r="J40" s="49" t="s">
        <v>10</v>
      </c>
      <c r="K40" s="47" t="s">
        <v>151</v>
      </c>
    </row>
    <row r="41" spans="2:11" ht="16.5" customHeight="1">
      <c r="B41" s="41"/>
      <c r="C41" s="69" t="s">
        <v>84</v>
      </c>
      <c r="D41" s="70"/>
      <c r="E41" s="47" t="s">
        <v>26</v>
      </c>
      <c r="F41" s="48">
        <v>205</v>
      </c>
      <c r="G41" s="48">
        <f t="shared" si="1"/>
        <v>205</v>
      </c>
      <c r="H41" s="48"/>
      <c r="I41" s="48">
        <v>0</v>
      </c>
      <c r="J41" s="49" t="s">
        <v>13</v>
      </c>
      <c r="K41" s="47" t="s">
        <v>85</v>
      </c>
    </row>
    <row r="42" spans="2:13" ht="16.5" customHeight="1">
      <c r="B42" s="41"/>
      <c r="C42" s="71"/>
      <c r="D42" s="72"/>
      <c r="E42" s="31" t="s">
        <v>25</v>
      </c>
      <c r="F42" s="48">
        <v>45</v>
      </c>
      <c r="G42" s="48">
        <f t="shared" si="1"/>
        <v>45</v>
      </c>
      <c r="H42" s="48"/>
      <c r="I42" s="48">
        <v>0</v>
      </c>
      <c r="J42" s="49" t="s">
        <v>10</v>
      </c>
      <c r="K42" s="47" t="s">
        <v>151</v>
      </c>
      <c r="M42" s="31"/>
    </row>
    <row r="43" spans="2:11" s="8" customFormat="1" ht="17.25" customHeight="1">
      <c r="B43" s="41"/>
      <c r="C43" s="69" t="s">
        <v>86</v>
      </c>
      <c r="D43" s="70"/>
      <c r="E43" s="47" t="s">
        <v>26</v>
      </c>
      <c r="F43" s="48">
        <v>82</v>
      </c>
      <c r="G43" s="48">
        <f t="shared" si="1"/>
        <v>82</v>
      </c>
      <c r="H43" s="48"/>
      <c r="I43" s="48">
        <v>0</v>
      </c>
      <c r="J43" s="49" t="s">
        <v>13</v>
      </c>
      <c r="K43" s="47" t="s">
        <v>87</v>
      </c>
    </row>
    <row r="44" spans="2:11" s="8" customFormat="1" ht="17.25" customHeight="1">
      <c r="B44" s="41"/>
      <c r="C44" s="71"/>
      <c r="D44" s="72"/>
      <c r="E44" s="31" t="s">
        <v>25</v>
      </c>
      <c r="F44" s="48">
        <v>18</v>
      </c>
      <c r="G44" s="48">
        <f t="shared" si="1"/>
        <v>18</v>
      </c>
      <c r="H44" s="48"/>
      <c r="I44" s="48">
        <v>0</v>
      </c>
      <c r="J44" s="49" t="s">
        <v>10</v>
      </c>
      <c r="K44" s="47" t="s">
        <v>151</v>
      </c>
    </row>
    <row r="45" spans="2:11" ht="17.25" customHeight="1">
      <c r="B45" s="41"/>
      <c r="C45" s="69" t="s">
        <v>95</v>
      </c>
      <c r="D45" s="70"/>
      <c r="E45" s="47" t="s">
        <v>26</v>
      </c>
      <c r="F45" s="48">
        <v>124</v>
      </c>
      <c r="G45" s="48">
        <f t="shared" si="1"/>
        <v>124</v>
      </c>
      <c r="H45" s="48"/>
      <c r="I45" s="48">
        <v>0</v>
      </c>
      <c r="J45" s="49" t="s">
        <v>13</v>
      </c>
      <c r="K45" s="47" t="s">
        <v>93</v>
      </c>
    </row>
    <row r="46" spans="2:14" ht="17.25" customHeight="1">
      <c r="B46" s="41"/>
      <c r="C46" s="71"/>
      <c r="D46" s="72"/>
      <c r="E46" s="31" t="s">
        <v>25</v>
      </c>
      <c r="F46" s="48">
        <v>26</v>
      </c>
      <c r="G46" s="48">
        <f t="shared" si="1"/>
        <v>26</v>
      </c>
      <c r="H46" s="48"/>
      <c r="I46" s="48">
        <v>0</v>
      </c>
      <c r="J46" s="49" t="s">
        <v>10</v>
      </c>
      <c r="K46" s="47" t="s">
        <v>151</v>
      </c>
      <c r="N46" s="1" t="s">
        <v>153</v>
      </c>
    </row>
    <row r="47" spans="2:11" ht="15" customHeight="1">
      <c r="B47" s="41"/>
      <c r="C47" s="69" t="s">
        <v>96</v>
      </c>
      <c r="D47" s="70"/>
      <c r="E47" s="47" t="s">
        <v>26</v>
      </c>
      <c r="F47" s="48">
        <v>98</v>
      </c>
      <c r="G47" s="48">
        <f t="shared" si="1"/>
        <v>98</v>
      </c>
      <c r="H47" s="48"/>
      <c r="I47" s="48">
        <v>0</v>
      </c>
      <c r="J47" s="49" t="s">
        <v>13</v>
      </c>
      <c r="K47" s="47" t="s">
        <v>97</v>
      </c>
    </row>
    <row r="48" spans="2:11" ht="15" customHeight="1">
      <c r="B48" s="41"/>
      <c r="C48" s="71"/>
      <c r="D48" s="72"/>
      <c r="E48" s="31" t="s">
        <v>25</v>
      </c>
      <c r="F48" s="48">
        <v>22</v>
      </c>
      <c r="G48" s="48">
        <f t="shared" si="1"/>
        <v>22</v>
      </c>
      <c r="H48" s="48"/>
      <c r="I48" s="48">
        <v>0</v>
      </c>
      <c r="J48" s="49" t="s">
        <v>10</v>
      </c>
      <c r="K48" s="47" t="s">
        <v>151</v>
      </c>
    </row>
    <row r="49" spans="2:11" s="8" customFormat="1" ht="16.5" customHeight="1">
      <c r="B49" s="41"/>
      <c r="C49" s="69" t="s">
        <v>124</v>
      </c>
      <c r="D49" s="70"/>
      <c r="E49" s="47" t="s">
        <v>26</v>
      </c>
      <c r="F49" s="48">
        <v>147</v>
      </c>
      <c r="G49" s="48">
        <f t="shared" si="1"/>
        <v>147</v>
      </c>
      <c r="H49" s="48"/>
      <c r="I49" s="48">
        <v>0</v>
      </c>
      <c r="J49" s="49" t="s">
        <v>13</v>
      </c>
      <c r="K49" s="47" t="s">
        <v>123</v>
      </c>
    </row>
    <row r="50" spans="2:11" s="8" customFormat="1" ht="16.5" customHeight="1">
      <c r="B50" s="41"/>
      <c r="C50" s="71"/>
      <c r="D50" s="72"/>
      <c r="E50" s="31" t="s">
        <v>25</v>
      </c>
      <c r="F50" s="48">
        <v>33</v>
      </c>
      <c r="G50" s="48">
        <f t="shared" si="1"/>
        <v>33</v>
      </c>
      <c r="H50" s="48"/>
      <c r="I50" s="48">
        <v>0</v>
      </c>
      <c r="J50" s="49" t="s">
        <v>10</v>
      </c>
      <c r="K50" s="47" t="s">
        <v>151</v>
      </c>
    </row>
    <row r="51" spans="2:11" ht="16.5" customHeight="1">
      <c r="B51" s="41"/>
      <c r="C51" s="69" t="s">
        <v>125</v>
      </c>
      <c r="D51" s="70"/>
      <c r="E51" s="47" t="s">
        <v>26</v>
      </c>
      <c r="F51" s="48">
        <v>98</v>
      </c>
      <c r="G51" s="48">
        <f t="shared" si="1"/>
        <v>98</v>
      </c>
      <c r="H51" s="48"/>
      <c r="I51" s="48">
        <v>0</v>
      </c>
      <c r="J51" s="49" t="s">
        <v>13</v>
      </c>
      <c r="K51" s="47" t="s">
        <v>97</v>
      </c>
    </row>
    <row r="52" spans="2:11" ht="16.5" customHeight="1">
      <c r="B52" s="41"/>
      <c r="C52" s="71"/>
      <c r="D52" s="72"/>
      <c r="E52" s="31" t="s">
        <v>25</v>
      </c>
      <c r="F52" s="48">
        <v>22</v>
      </c>
      <c r="G52" s="48">
        <f t="shared" si="1"/>
        <v>22</v>
      </c>
      <c r="H52" s="48"/>
      <c r="I52" s="48">
        <v>0</v>
      </c>
      <c r="J52" s="49" t="s">
        <v>10</v>
      </c>
      <c r="K52" s="47" t="s">
        <v>151</v>
      </c>
    </row>
    <row r="53" spans="2:11" ht="16.5" customHeight="1">
      <c r="B53" s="41"/>
      <c r="C53" s="69" t="s">
        <v>126</v>
      </c>
      <c r="D53" s="70"/>
      <c r="E53" s="47" t="s">
        <v>26</v>
      </c>
      <c r="F53" s="48">
        <v>98</v>
      </c>
      <c r="G53" s="48">
        <f t="shared" si="1"/>
        <v>98</v>
      </c>
      <c r="H53" s="48"/>
      <c r="I53" s="48">
        <v>0</v>
      </c>
      <c r="J53" s="49" t="s">
        <v>13</v>
      </c>
      <c r="K53" s="47" t="s">
        <v>122</v>
      </c>
    </row>
    <row r="54" spans="2:11" ht="16.5" customHeight="1">
      <c r="B54" s="41"/>
      <c r="C54" s="71"/>
      <c r="D54" s="72"/>
      <c r="E54" s="31" t="s">
        <v>25</v>
      </c>
      <c r="F54" s="48">
        <v>22</v>
      </c>
      <c r="G54" s="48">
        <f t="shared" si="1"/>
        <v>22</v>
      </c>
      <c r="H54" s="48"/>
      <c r="I54" s="48">
        <v>0</v>
      </c>
      <c r="J54" s="49" t="s">
        <v>10</v>
      </c>
      <c r="K54" s="47" t="s">
        <v>151</v>
      </c>
    </row>
    <row r="55" spans="2:11" s="8" customFormat="1" ht="16.5" customHeight="1">
      <c r="B55" s="41"/>
      <c r="C55" s="69" t="s">
        <v>127</v>
      </c>
      <c r="D55" s="70"/>
      <c r="E55" s="47" t="s">
        <v>26</v>
      </c>
      <c r="F55" s="48">
        <v>147</v>
      </c>
      <c r="G55" s="48">
        <f t="shared" si="1"/>
        <v>147</v>
      </c>
      <c r="H55" s="48"/>
      <c r="I55" s="48">
        <v>0</v>
      </c>
      <c r="J55" s="49" t="s">
        <v>13</v>
      </c>
      <c r="K55" s="47" t="s">
        <v>121</v>
      </c>
    </row>
    <row r="56" spans="2:11" s="8" customFormat="1" ht="16.5" customHeight="1">
      <c r="B56" s="41"/>
      <c r="C56" s="71"/>
      <c r="D56" s="72"/>
      <c r="E56" s="31" t="s">
        <v>25</v>
      </c>
      <c r="F56" s="48">
        <v>33</v>
      </c>
      <c r="G56" s="48">
        <f t="shared" si="1"/>
        <v>33</v>
      </c>
      <c r="H56" s="48"/>
      <c r="I56" s="48">
        <v>0</v>
      </c>
      <c r="J56" s="49" t="s">
        <v>10</v>
      </c>
      <c r="K56" s="47" t="s">
        <v>151</v>
      </c>
    </row>
    <row r="57" spans="2:11" s="8" customFormat="1" ht="16.5" customHeight="1">
      <c r="B57" s="41"/>
      <c r="C57" s="69" t="s">
        <v>128</v>
      </c>
      <c r="D57" s="70"/>
      <c r="E57" s="47" t="s">
        <v>26</v>
      </c>
      <c r="F57" s="48">
        <v>98</v>
      </c>
      <c r="G57" s="48">
        <f t="shared" si="1"/>
        <v>98</v>
      </c>
      <c r="H57" s="48"/>
      <c r="I57" s="48">
        <v>0</v>
      </c>
      <c r="J57" s="49" t="s">
        <v>13</v>
      </c>
      <c r="K57" s="47" t="s">
        <v>121</v>
      </c>
    </row>
    <row r="58" spans="2:11" s="8" customFormat="1" ht="16.5" customHeight="1">
      <c r="B58" s="41"/>
      <c r="C58" s="71"/>
      <c r="D58" s="72"/>
      <c r="E58" s="31" t="s">
        <v>25</v>
      </c>
      <c r="F58" s="48">
        <v>22</v>
      </c>
      <c r="G58" s="48">
        <f t="shared" si="1"/>
        <v>22</v>
      </c>
      <c r="H58" s="48"/>
      <c r="I58" s="48">
        <v>0</v>
      </c>
      <c r="J58" s="49" t="s">
        <v>10</v>
      </c>
      <c r="K58" s="47" t="s">
        <v>151</v>
      </c>
    </row>
    <row r="59" spans="2:11" ht="16.5" customHeight="1">
      <c r="B59" s="41"/>
      <c r="C59" s="69" t="s">
        <v>129</v>
      </c>
      <c r="D59" s="70"/>
      <c r="E59" s="47" t="s">
        <v>26</v>
      </c>
      <c r="F59" s="48">
        <v>98</v>
      </c>
      <c r="G59" s="48">
        <f t="shared" si="1"/>
        <v>98</v>
      </c>
      <c r="H59" s="48"/>
      <c r="I59" s="48">
        <v>0</v>
      </c>
      <c r="J59" s="49" t="s">
        <v>13</v>
      </c>
      <c r="K59" s="47" t="s">
        <v>120</v>
      </c>
    </row>
    <row r="60" spans="2:11" ht="16.5" customHeight="1">
      <c r="B60" s="41"/>
      <c r="C60" s="71"/>
      <c r="D60" s="72"/>
      <c r="E60" s="31" t="s">
        <v>25</v>
      </c>
      <c r="F60" s="48">
        <v>22</v>
      </c>
      <c r="G60" s="48">
        <f t="shared" si="1"/>
        <v>22</v>
      </c>
      <c r="H60" s="48"/>
      <c r="I60" s="48">
        <v>0</v>
      </c>
      <c r="J60" s="49" t="s">
        <v>10</v>
      </c>
      <c r="K60" s="47" t="s">
        <v>151</v>
      </c>
    </row>
    <row r="61" spans="2:11" ht="15.75" customHeight="1">
      <c r="B61" s="41"/>
      <c r="C61" s="69" t="s">
        <v>130</v>
      </c>
      <c r="D61" s="70"/>
      <c r="E61" s="47" t="s">
        <v>26</v>
      </c>
      <c r="F61" s="48">
        <v>98</v>
      </c>
      <c r="G61" s="48">
        <f t="shared" si="1"/>
        <v>98</v>
      </c>
      <c r="H61" s="48"/>
      <c r="I61" s="48">
        <v>0</v>
      </c>
      <c r="J61" s="49" t="s">
        <v>13</v>
      </c>
      <c r="K61" s="47" t="s">
        <v>108</v>
      </c>
    </row>
    <row r="62" spans="2:11" ht="15.75" customHeight="1">
      <c r="B62" s="41"/>
      <c r="C62" s="71"/>
      <c r="D62" s="72"/>
      <c r="E62" s="31" t="s">
        <v>25</v>
      </c>
      <c r="F62" s="48">
        <v>22</v>
      </c>
      <c r="G62" s="48">
        <f t="shared" si="1"/>
        <v>22</v>
      </c>
      <c r="H62" s="48"/>
      <c r="I62" s="48">
        <v>0</v>
      </c>
      <c r="J62" s="49" t="s">
        <v>10</v>
      </c>
      <c r="K62" s="47" t="s">
        <v>151</v>
      </c>
    </row>
    <row r="63" spans="2:11" ht="16.5" customHeight="1">
      <c r="B63" s="41"/>
      <c r="C63" s="69" t="s">
        <v>131</v>
      </c>
      <c r="D63" s="70"/>
      <c r="E63" s="47" t="s">
        <v>26</v>
      </c>
      <c r="F63" s="48">
        <v>147</v>
      </c>
      <c r="G63" s="48">
        <f t="shared" si="1"/>
        <v>147</v>
      </c>
      <c r="H63" s="48"/>
      <c r="I63" s="48">
        <v>0</v>
      </c>
      <c r="J63" s="49" t="s">
        <v>13</v>
      </c>
      <c r="K63" s="47" t="s">
        <v>108</v>
      </c>
    </row>
    <row r="64" spans="2:11" ht="16.5" customHeight="1">
      <c r="B64" s="41"/>
      <c r="C64" s="71"/>
      <c r="D64" s="72"/>
      <c r="E64" s="31" t="s">
        <v>25</v>
      </c>
      <c r="F64" s="48">
        <v>33</v>
      </c>
      <c r="G64" s="48">
        <f t="shared" si="1"/>
        <v>33</v>
      </c>
      <c r="H64" s="48"/>
      <c r="I64" s="48">
        <v>0</v>
      </c>
      <c r="J64" s="49" t="s">
        <v>10</v>
      </c>
      <c r="K64" s="47" t="s">
        <v>151</v>
      </c>
    </row>
    <row r="65" spans="2:11" ht="15.75" customHeight="1">
      <c r="B65" s="41"/>
      <c r="C65" s="69" t="s">
        <v>136</v>
      </c>
      <c r="D65" s="70"/>
      <c r="E65" s="47" t="s">
        <v>26</v>
      </c>
      <c r="F65" s="48">
        <v>196</v>
      </c>
      <c r="G65" s="48">
        <f t="shared" si="1"/>
        <v>196</v>
      </c>
      <c r="H65" s="48"/>
      <c r="I65" s="48">
        <v>0</v>
      </c>
      <c r="J65" s="49" t="s">
        <v>13</v>
      </c>
      <c r="K65" s="47" t="s">
        <v>137</v>
      </c>
    </row>
    <row r="66" spans="2:11" ht="15.75" customHeight="1">
      <c r="B66" s="41"/>
      <c r="C66" s="71"/>
      <c r="D66" s="72"/>
      <c r="E66" s="31" t="s">
        <v>25</v>
      </c>
      <c r="F66" s="48">
        <v>44</v>
      </c>
      <c r="G66" s="48">
        <f t="shared" si="1"/>
        <v>44</v>
      </c>
      <c r="H66" s="48"/>
      <c r="I66" s="48">
        <v>0</v>
      </c>
      <c r="J66" s="49" t="s">
        <v>10</v>
      </c>
      <c r="K66" s="47" t="s">
        <v>151</v>
      </c>
    </row>
    <row r="67" spans="2:11" ht="15" customHeight="1">
      <c r="B67" s="41"/>
      <c r="C67" s="69" t="s">
        <v>138</v>
      </c>
      <c r="D67" s="70"/>
      <c r="E67" s="47" t="s">
        <v>26</v>
      </c>
      <c r="F67" s="48">
        <v>209</v>
      </c>
      <c r="G67" s="48">
        <f t="shared" si="1"/>
        <v>209</v>
      </c>
      <c r="H67" s="48"/>
      <c r="I67" s="48">
        <v>0</v>
      </c>
      <c r="J67" s="49" t="s">
        <v>13</v>
      </c>
      <c r="K67" s="47" t="s">
        <v>139</v>
      </c>
    </row>
    <row r="68" spans="2:11" ht="15" customHeight="1">
      <c r="B68" s="41"/>
      <c r="C68" s="71"/>
      <c r="D68" s="72"/>
      <c r="E68" s="31" t="s">
        <v>25</v>
      </c>
      <c r="F68" s="48">
        <v>46</v>
      </c>
      <c r="G68" s="48">
        <f t="shared" si="1"/>
        <v>46</v>
      </c>
      <c r="H68" s="48"/>
      <c r="I68" s="48">
        <v>0</v>
      </c>
      <c r="J68" s="49" t="s">
        <v>10</v>
      </c>
      <c r="K68" s="47" t="s">
        <v>151</v>
      </c>
    </row>
    <row r="69" spans="2:11" ht="15" customHeight="1">
      <c r="B69" s="41"/>
      <c r="C69" s="69" t="s">
        <v>140</v>
      </c>
      <c r="D69" s="70"/>
      <c r="E69" s="47" t="s">
        <v>26</v>
      </c>
      <c r="F69" s="48">
        <v>196</v>
      </c>
      <c r="G69" s="48">
        <f aca="true" t="shared" si="2" ref="G69:G75">SUM(F69)</f>
        <v>196</v>
      </c>
      <c r="H69" s="48"/>
      <c r="I69" s="48">
        <v>0</v>
      </c>
      <c r="J69" s="49" t="s">
        <v>13</v>
      </c>
      <c r="K69" s="47" t="s">
        <v>141</v>
      </c>
    </row>
    <row r="70" spans="2:11" ht="15" customHeight="1">
      <c r="B70" s="41"/>
      <c r="C70" s="71"/>
      <c r="D70" s="72"/>
      <c r="E70" s="31" t="s">
        <v>25</v>
      </c>
      <c r="F70" s="48">
        <v>44</v>
      </c>
      <c r="G70" s="48">
        <f t="shared" si="2"/>
        <v>44</v>
      </c>
      <c r="H70" s="48"/>
      <c r="I70" s="48">
        <v>0</v>
      </c>
      <c r="J70" s="49" t="s">
        <v>10</v>
      </c>
      <c r="K70" s="47" t="s">
        <v>151</v>
      </c>
    </row>
    <row r="71" spans="2:11" ht="16.5" customHeight="1">
      <c r="B71" s="41"/>
      <c r="C71" s="69" t="s">
        <v>142</v>
      </c>
      <c r="D71" s="70"/>
      <c r="E71" s="47" t="s">
        <v>26</v>
      </c>
      <c r="F71" s="48">
        <v>151</v>
      </c>
      <c r="G71" s="48">
        <f t="shared" si="2"/>
        <v>151</v>
      </c>
      <c r="H71" s="48"/>
      <c r="I71" s="48">
        <v>0</v>
      </c>
      <c r="J71" s="49" t="s">
        <v>13</v>
      </c>
      <c r="K71" s="47" t="s">
        <v>133</v>
      </c>
    </row>
    <row r="72" spans="2:13" ht="16.5" customHeight="1">
      <c r="B72" s="41"/>
      <c r="C72" s="71"/>
      <c r="D72" s="72"/>
      <c r="E72" s="31" t="s">
        <v>25</v>
      </c>
      <c r="F72" s="48">
        <v>34</v>
      </c>
      <c r="G72" s="48">
        <f t="shared" si="2"/>
        <v>34</v>
      </c>
      <c r="H72" s="48"/>
      <c r="I72" s="48">
        <v>0</v>
      </c>
      <c r="J72" s="49" t="s">
        <v>10</v>
      </c>
      <c r="K72" s="47" t="s">
        <v>151</v>
      </c>
      <c r="M72" s="6"/>
    </row>
    <row r="73" spans="2:13" ht="16.5" customHeight="1">
      <c r="B73" s="41"/>
      <c r="C73" s="69" t="s">
        <v>143</v>
      </c>
      <c r="D73" s="70"/>
      <c r="E73" s="47" t="s">
        <v>26</v>
      </c>
      <c r="F73" s="48">
        <v>98</v>
      </c>
      <c r="G73" s="48">
        <f t="shared" si="2"/>
        <v>98</v>
      </c>
      <c r="H73" s="48"/>
      <c r="I73" s="48">
        <v>0</v>
      </c>
      <c r="J73" s="49" t="s">
        <v>13</v>
      </c>
      <c r="K73" s="47" t="s">
        <v>144</v>
      </c>
      <c r="M73" s="6"/>
    </row>
    <row r="74" spans="2:13" ht="16.5" customHeight="1">
      <c r="B74" s="41"/>
      <c r="C74" s="71"/>
      <c r="D74" s="72"/>
      <c r="E74" s="31" t="s">
        <v>25</v>
      </c>
      <c r="F74" s="48">
        <v>22</v>
      </c>
      <c r="G74" s="48">
        <f t="shared" si="2"/>
        <v>22</v>
      </c>
      <c r="H74" s="48"/>
      <c r="I74" s="48">
        <v>0</v>
      </c>
      <c r="J74" s="49" t="s">
        <v>10</v>
      </c>
      <c r="K74" s="47" t="s">
        <v>151</v>
      </c>
      <c r="M74" s="6"/>
    </row>
    <row r="75" spans="2:13" ht="16.5" customHeight="1">
      <c r="B75" s="41"/>
      <c r="C75" s="69" t="s">
        <v>145</v>
      </c>
      <c r="D75" s="70"/>
      <c r="E75" s="47" t="s">
        <v>26</v>
      </c>
      <c r="F75" s="48">
        <v>147</v>
      </c>
      <c r="G75" s="48">
        <f t="shared" si="2"/>
        <v>147</v>
      </c>
      <c r="H75" s="48"/>
      <c r="I75" s="48">
        <v>0</v>
      </c>
      <c r="J75" s="49" t="s">
        <v>13</v>
      </c>
      <c r="K75" s="47" t="s">
        <v>144</v>
      </c>
      <c r="M75" s="6"/>
    </row>
    <row r="76" spans="2:13" ht="48" customHeight="1">
      <c r="B76" s="41"/>
      <c r="C76" s="71"/>
      <c r="D76" s="72"/>
      <c r="E76" s="31" t="s">
        <v>152</v>
      </c>
      <c r="F76" s="48">
        <f>33</f>
        <v>33</v>
      </c>
      <c r="G76" s="48">
        <v>18</v>
      </c>
      <c r="H76" s="48"/>
      <c r="I76" s="48">
        <v>15</v>
      </c>
      <c r="J76" s="49" t="s">
        <v>10</v>
      </c>
      <c r="K76" s="47" t="s">
        <v>151</v>
      </c>
      <c r="M76" s="6"/>
    </row>
    <row r="77" spans="2:11" ht="15" customHeight="1">
      <c r="B77" s="42"/>
      <c r="C77" s="62" t="s">
        <v>29</v>
      </c>
      <c r="D77" s="62"/>
      <c r="E77" s="43"/>
      <c r="F77" s="55">
        <f>SUM(G77+I77)</f>
        <v>3112.46</v>
      </c>
      <c r="G77" s="55">
        <f>SUM(G78:G79)</f>
        <v>3112.46</v>
      </c>
      <c r="H77" s="37" t="e">
        <f>SUM(#REF!)</f>
        <v>#REF!</v>
      </c>
      <c r="I77" s="55">
        <f>SUM(I78)</f>
        <v>0</v>
      </c>
      <c r="J77" s="44"/>
      <c r="K77" s="43"/>
    </row>
    <row r="78" spans="2:11" ht="15" customHeight="1">
      <c r="B78" s="45"/>
      <c r="C78" s="47" t="s">
        <v>6</v>
      </c>
      <c r="D78" s="47" t="s">
        <v>44</v>
      </c>
      <c r="E78" s="54" t="s">
        <v>45</v>
      </c>
      <c r="F78" s="50">
        <v>1312.45</v>
      </c>
      <c r="G78" s="50">
        <f>SUM(F78)</f>
        <v>1312.45</v>
      </c>
      <c r="H78" s="51"/>
      <c r="I78" s="50">
        <v>0</v>
      </c>
      <c r="J78" s="49" t="s">
        <v>13</v>
      </c>
      <c r="K78" s="54" t="s">
        <v>45</v>
      </c>
    </row>
    <row r="79" spans="2:11" ht="15" customHeight="1">
      <c r="B79" s="45"/>
      <c r="C79" s="47" t="s">
        <v>6</v>
      </c>
      <c r="D79" s="47" t="s">
        <v>88</v>
      </c>
      <c r="E79" s="54" t="s">
        <v>85</v>
      </c>
      <c r="F79" s="50">
        <v>1800.01</v>
      </c>
      <c r="G79" s="50">
        <f>SUM(F79)</f>
        <v>1800.01</v>
      </c>
      <c r="H79" s="51"/>
      <c r="I79" s="50">
        <v>0</v>
      </c>
      <c r="J79" s="49" t="s">
        <v>13</v>
      </c>
      <c r="K79" s="54" t="s">
        <v>85</v>
      </c>
    </row>
    <row r="80" spans="2:11" ht="24" customHeight="1">
      <c r="B80" s="42"/>
      <c r="C80" s="62" t="s">
        <v>30</v>
      </c>
      <c r="D80" s="62"/>
      <c r="E80" s="43"/>
      <c r="F80" s="55">
        <f>SUM(F81:F81)</f>
        <v>250.56</v>
      </c>
      <c r="G80" s="55">
        <f>SUM(G81:G81)</f>
        <v>250.56</v>
      </c>
      <c r="H80" s="37">
        <f>SUM(H81:H81)</f>
        <v>0</v>
      </c>
      <c r="I80" s="37"/>
      <c r="J80" s="44"/>
      <c r="K80" s="43"/>
    </row>
    <row r="81" spans="2:11" ht="24" customHeight="1">
      <c r="B81" s="41"/>
      <c r="C81" s="47" t="s">
        <v>6</v>
      </c>
      <c r="D81" s="47" t="s">
        <v>101</v>
      </c>
      <c r="E81" s="31" t="s">
        <v>102</v>
      </c>
      <c r="F81" s="48">
        <v>250.56</v>
      </c>
      <c r="G81" s="48">
        <f>SUM(F81)</f>
        <v>250.56</v>
      </c>
      <c r="H81" s="48"/>
      <c r="I81" s="48">
        <v>0</v>
      </c>
      <c r="J81" s="49" t="s">
        <v>13</v>
      </c>
      <c r="K81" s="31" t="s">
        <v>102</v>
      </c>
    </row>
    <row r="82" spans="2:11" ht="24" customHeight="1">
      <c r="B82" s="32" t="s">
        <v>16</v>
      </c>
      <c r="C82" s="74" t="s">
        <v>17</v>
      </c>
      <c r="D82" s="74"/>
      <c r="E82" s="43"/>
      <c r="F82" s="55">
        <f>SUM(G82+I82)</f>
        <v>1500</v>
      </c>
      <c r="G82" s="55">
        <f>SUM(G83:G100)</f>
        <v>1500</v>
      </c>
      <c r="H82" s="37">
        <f>SUM(H86:H100)</f>
        <v>0</v>
      </c>
      <c r="I82" s="55">
        <f>SUM(I83:I100)</f>
        <v>0</v>
      </c>
      <c r="J82" s="44"/>
      <c r="K82" s="43"/>
    </row>
    <row r="83" spans="2:11" ht="14.25" customHeight="1">
      <c r="B83" s="64"/>
      <c r="C83" s="75" t="s">
        <v>22</v>
      </c>
      <c r="D83" s="75" t="s">
        <v>37</v>
      </c>
      <c r="E83" s="47" t="s">
        <v>23</v>
      </c>
      <c r="F83" s="50">
        <v>210.5</v>
      </c>
      <c r="G83" s="50">
        <f>SUM(F83)</f>
        <v>210.5</v>
      </c>
      <c r="H83" s="51"/>
      <c r="I83" s="50">
        <v>0</v>
      </c>
      <c r="J83" s="49" t="s">
        <v>13</v>
      </c>
      <c r="K83" s="54" t="s">
        <v>38</v>
      </c>
    </row>
    <row r="84" spans="2:11" ht="13.5" customHeight="1">
      <c r="B84" s="65"/>
      <c r="C84" s="76"/>
      <c r="D84" s="76"/>
      <c r="E84" s="52" t="s">
        <v>24</v>
      </c>
      <c r="F84" s="50">
        <v>22.5</v>
      </c>
      <c r="G84" s="50">
        <f>SUM(F84)</f>
        <v>22.5</v>
      </c>
      <c r="H84" s="51"/>
      <c r="I84" s="50">
        <v>0</v>
      </c>
      <c r="J84" s="49" t="s">
        <v>10</v>
      </c>
      <c r="K84" s="54" t="s">
        <v>150</v>
      </c>
    </row>
    <row r="85" spans="2:11" ht="13.5" customHeight="1">
      <c r="B85" s="65"/>
      <c r="C85" s="77"/>
      <c r="D85" s="77"/>
      <c r="E85" s="47" t="s">
        <v>25</v>
      </c>
      <c r="F85" s="50">
        <v>17</v>
      </c>
      <c r="G85" s="50">
        <f>SUM(F85)</f>
        <v>17</v>
      </c>
      <c r="H85" s="51"/>
      <c r="I85" s="50">
        <v>0</v>
      </c>
      <c r="J85" s="49" t="s">
        <v>10</v>
      </c>
      <c r="K85" s="54" t="s">
        <v>150</v>
      </c>
    </row>
    <row r="86" spans="2:11" ht="17.25" customHeight="1">
      <c r="B86" s="65"/>
      <c r="C86" s="69" t="s">
        <v>22</v>
      </c>
      <c r="D86" s="63" t="s">
        <v>75</v>
      </c>
      <c r="E86" s="47" t="s">
        <v>23</v>
      </c>
      <c r="F86" s="48">
        <v>210.5</v>
      </c>
      <c r="G86" s="48">
        <f>SUM(F86)</f>
        <v>210.5</v>
      </c>
      <c r="H86" s="48"/>
      <c r="I86" s="50">
        <v>0</v>
      </c>
      <c r="J86" s="49" t="s">
        <v>13</v>
      </c>
      <c r="K86" s="47" t="s">
        <v>43</v>
      </c>
    </row>
    <row r="87" spans="2:11" ht="15" customHeight="1">
      <c r="B87" s="65"/>
      <c r="C87" s="73"/>
      <c r="D87" s="63"/>
      <c r="E87" s="52" t="s">
        <v>24</v>
      </c>
      <c r="F87" s="48">
        <v>22.5</v>
      </c>
      <c r="G87" s="48">
        <f aca="true" t="shared" si="3" ref="G87:G100">SUM(F87)</f>
        <v>22.5</v>
      </c>
      <c r="H87" s="48"/>
      <c r="I87" s="50">
        <v>0</v>
      </c>
      <c r="J87" s="49" t="s">
        <v>10</v>
      </c>
      <c r="K87" s="54" t="s">
        <v>149</v>
      </c>
    </row>
    <row r="88" spans="2:11" ht="12.75" customHeight="1">
      <c r="B88" s="65"/>
      <c r="C88" s="71"/>
      <c r="D88" s="63"/>
      <c r="E88" s="47" t="s">
        <v>25</v>
      </c>
      <c r="F88" s="48">
        <v>17</v>
      </c>
      <c r="G88" s="48">
        <f t="shared" si="3"/>
        <v>17</v>
      </c>
      <c r="H88" s="48"/>
      <c r="I88" s="50">
        <v>0</v>
      </c>
      <c r="J88" s="49" t="s">
        <v>10</v>
      </c>
      <c r="K88" s="54" t="s">
        <v>149</v>
      </c>
    </row>
    <row r="89" spans="2:11" ht="15.75" customHeight="1">
      <c r="B89" s="65"/>
      <c r="C89" s="69" t="s">
        <v>22</v>
      </c>
      <c r="D89" s="63" t="s">
        <v>76</v>
      </c>
      <c r="E89" s="47" t="s">
        <v>23</v>
      </c>
      <c r="F89" s="48">
        <v>210.5</v>
      </c>
      <c r="G89" s="48">
        <f t="shared" si="3"/>
        <v>210.5</v>
      </c>
      <c r="H89" s="48"/>
      <c r="I89" s="50">
        <v>0</v>
      </c>
      <c r="J89" s="49" t="s">
        <v>13</v>
      </c>
      <c r="K89" s="47" t="s">
        <v>74</v>
      </c>
    </row>
    <row r="90" spans="2:11" ht="15.75" customHeight="1">
      <c r="B90" s="65"/>
      <c r="C90" s="73"/>
      <c r="D90" s="63"/>
      <c r="E90" s="52" t="s">
        <v>24</v>
      </c>
      <c r="F90" s="48">
        <v>22.5</v>
      </c>
      <c r="G90" s="48">
        <f t="shared" si="3"/>
        <v>22.5</v>
      </c>
      <c r="H90" s="48"/>
      <c r="I90" s="50">
        <v>0</v>
      </c>
      <c r="J90" s="49" t="s">
        <v>10</v>
      </c>
      <c r="K90" s="31" t="s">
        <v>148</v>
      </c>
    </row>
    <row r="91" spans="2:11" ht="15.75" customHeight="1">
      <c r="B91" s="65"/>
      <c r="C91" s="71"/>
      <c r="D91" s="63"/>
      <c r="E91" s="47" t="s">
        <v>25</v>
      </c>
      <c r="F91" s="48">
        <v>17</v>
      </c>
      <c r="G91" s="48">
        <f t="shared" si="3"/>
        <v>17</v>
      </c>
      <c r="H91" s="48"/>
      <c r="I91" s="50">
        <v>0</v>
      </c>
      <c r="J91" s="49" t="s">
        <v>10</v>
      </c>
      <c r="K91" s="31" t="s">
        <v>148</v>
      </c>
    </row>
    <row r="92" spans="2:11" ht="14.25" customHeight="1">
      <c r="B92" s="65"/>
      <c r="C92" s="69" t="s">
        <v>22</v>
      </c>
      <c r="D92" s="63" t="s">
        <v>79</v>
      </c>
      <c r="E92" s="47" t="s">
        <v>23</v>
      </c>
      <c r="F92" s="48">
        <v>210.5</v>
      </c>
      <c r="G92" s="48">
        <f t="shared" si="3"/>
        <v>210.5</v>
      </c>
      <c r="H92" s="48"/>
      <c r="I92" s="50">
        <v>0</v>
      </c>
      <c r="J92" s="49" t="s">
        <v>13</v>
      </c>
      <c r="K92" s="47" t="s">
        <v>78</v>
      </c>
    </row>
    <row r="93" spans="2:11" ht="12">
      <c r="B93" s="65"/>
      <c r="C93" s="73"/>
      <c r="D93" s="63"/>
      <c r="E93" s="52" t="s">
        <v>24</v>
      </c>
      <c r="F93" s="48">
        <v>22.5</v>
      </c>
      <c r="G93" s="48">
        <f t="shared" si="3"/>
        <v>22.5</v>
      </c>
      <c r="H93" s="48"/>
      <c r="I93" s="50">
        <v>0</v>
      </c>
      <c r="J93" s="49" t="s">
        <v>10</v>
      </c>
      <c r="K93" s="31" t="s">
        <v>147</v>
      </c>
    </row>
    <row r="94" spans="2:11" ht="12">
      <c r="B94" s="65"/>
      <c r="C94" s="71"/>
      <c r="D94" s="63"/>
      <c r="E94" s="47" t="s">
        <v>25</v>
      </c>
      <c r="F94" s="48">
        <v>17</v>
      </c>
      <c r="G94" s="48">
        <f t="shared" si="3"/>
        <v>17</v>
      </c>
      <c r="H94" s="48"/>
      <c r="I94" s="50">
        <v>0</v>
      </c>
      <c r="J94" s="49" t="s">
        <v>10</v>
      </c>
      <c r="K94" s="31" t="s">
        <v>147</v>
      </c>
    </row>
    <row r="95" spans="2:11" ht="12" customHeight="1">
      <c r="B95" s="65"/>
      <c r="C95" s="63" t="s">
        <v>22</v>
      </c>
      <c r="D95" s="63" t="s">
        <v>92</v>
      </c>
      <c r="E95" s="47" t="s">
        <v>23</v>
      </c>
      <c r="F95" s="48">
        <v>210.5</v>
      </c>
      <c r="G95" s="48">
        <f t="shared" si="3"/>
        <v>210.5</v>
      </c>
      <c r="H95" s="48"/>
      <c r="I95" s="50">
        <v>0</v>
      </c>
      <c r="J95" s="49" t="s">
        <v>13</v>
      </c>
      <c r="K95" s="47" t="s">
        <v>93</v>
      </c>
    </row>
    <row r="96" spans="2:11" ht="12">
      <c r="B96" s="65"/>
      <c r="C96" s="63"/>
      <c r="D96" s="63"/>
      <c r="E96" s="52" t="s">
        <v>24</v>
      </c>
      <c r="F96" s="48">
        <v>22.5</v>
      </c>
      <c r="G96" s="48">
        <f t="shared" si="3"/>
        <v>22.5</v>
      </c>
      <c r="H96" s="48"/>
      <c r="I96" s="50">
        <v>0</v>
      </c>
      <c r="J96" s="49" t="s">
        <v>10</v>
      </c>
      <c r="K96" s="31" t="s">
        <v>146</v>
      </c>
    </row>
    <row r="97" spans="2:11" ht="12">
      <c r="B97" s="65"/>
      <c r="C97" s="63"/>
      <c r="D97" s="63"/>
      <c r="E97" s="47" t="s">
        <v>25</v>
      </c>
      <c r="F97" s="48">
        <v>17</v>
      </c>
      <c r="G97" s="48">
        <f t="shared" si="3"/>
        <v>17</v>
      </c>
      <c r="H97" s="48"/>
      <c r="I97" s="50">
        <v>0</v>
      </c>
      <c r="J97" s="49" t="s">
        <v>10</v>
      </c>
      <c r="K97" s="31" t="s">
        <v>146</v>
      </c>
    </row>
    <row r="98" spans="2:11" ht="12" customHeight="1">
      <c r="B98" s="65"/>
      <c r="C98" s="63" t="s">
        <v>22</v>
      </c>
      <c r="D98" s="63" t="s">
        <v>100</v>
      </c>
      <c r="E98" s="47" t="s">
        <v>23</v>
      </c>
      <c r="F98" s="48">
        <v>210.5</v>
      </c>
      <c r="G98" s="48">
        <f t="shared" si="3"/>
        <v>210.5</v>
      </c>
      <c r="H98" s="48"/>
      <c r="I98" s="50">
        <v>0</v>
      </c>
      <c r="J98" s="49" t="s">
        <v>13</v>
      </c>
      <c r="K98" s="47" t="s">
        <v>99</v>
      </c>
    </row>
    <row r="99" spans="2:11" ht="12" customHeight="1">
      <c r="B99" s="65"/>
      <c r="C99" s="63"/>
      <c r="D99" s="63"/>
      <c r="E99" s="52" t="s">
        <v>24</v>
      </c>
      <c r="F99" s="48">
        <v>22.5</v>
      </c>
      <c r="G99" s="48">
        <f t="shared" si="3"/>
        <v>22.5</v>
      </c>
      <c r="H99" s="48"/>
      <c r="I99" s="50">
        <v>0</v>
      </c>
      <c r="J99" s="56" t="s">
        <v>10</v>
      </c>
      <c r="K99" s="47" t="s">
        <v>34</v>
      </c>
    </row>
    <row r="100" spans="2:11" ht="13.5" customHeight="1">
      <c r="B100" s="66"/>
      <c r="C100" s="63"/>
      <c r="D100" s="63"/>
      <c r="E100" s="47" t="s">
        <v>25</v>
      </c>
      <c r="F100" s="48">
        <v>17</v>
      </c>
      <c r="G100" s="48">
        <f t="shared" si="3"/>
        <v>17</v>
      </c>
      <c r="H100" s="48"/>
      <c r="I100" s="50">
        <v>0</v>
      </c>
      <c r="J100" s="49" t="s">
        <v>10</v>
      </c>
      <c r="K100" s="47" t="s">
        <v>34</v>
      </c>
    </row>
    <row r="101" spans="2:11" ht="24" customHeight="1">
      <c r="B101" s="36"/>
      <c r="C101" s="62" t="s">
        <v>18</v>
      </c>
      <c r="D101" s="62"/>
      <c r="E101" s="40"/>
      <c r="F101" s="55">
        <f>SUM(G101+I101)</f>
        <v>1219.86</v>
      </c>
      <c r="G101" s="55">
        <f>SUM(G102:G127)</f>
        <v>1219.86</v>
      </c>
      <c r="H101" s="37">
        <f>SUM(H102:H116)</f>
        <v>0</v>
      </c>
      <c r="I101" s="55">
        <f>SUM(I102:I127)</f>
        <v>0</v>
      </c>
      <c r="J101" s="44"/>
      <c r="K101" s="43"/>
    </row>
    <row r="102" spans="2:11" ht="29.25" customHeight="1">
      <c r="B102" s="46"/>
      <c r="C102" s="47" t="s">
        <v>27</v>
      </c>
      <c r="D102" s="47" t="s">
        <v>53</v>
      </c>
      <c r="E102" s="47" t="s">
        <v>54</v>
      </c>
      <c r="F102" s="48">
        <v>36.76</v>
      </c>
      <c r="G102" s="48">
        <f>SUM(F102)</f>
        <v>36.76</v>
      </c>
      <c r="H102" s="48"/>
      <c r="I102" s="48">
        <v>0</v>
      </c>
      <c r="J102" s="49" t="s">
        <v>13</v>
      </c>
      <c r="K102" s="47" t="s">
        <v>54</v>
      </c>
    </row>
    <row r="103" spans="2:11" ht="18.75" customHeight="1">
      <c r="B103" s="46"/>
      <c r="C103" s="47" t="s">
        <v>27</v>
      </c>
      <c r="D103" s="47" t="s">
        <v>55</v>
      </c>
      <c r="E103" s="47" t="s">
        <v>56</v>
      </c>
      <c r="F103" s="48">
        <v>36.76</v>
      </c>
      <c r="G103" s="48">
        <f aca="true" t="shared" si="4" ref="G103:G127">SUM(F103)</f>
        <v>36.76</v>
      </c>
      <c r="H103" s="48"/>
      <c r="I103" s="48">
        <v>0</v>
      </c>
      <c r="J103" s="49" t="s">
        <v>13</v>
      </c>
      <c r="K103" s="47" t="s">
        <v>56</v>
      </c>
    </row>
    <row r="104" spans="2:18" ht="32.25" customHeight="1">
      <c r="B104" s="46"/>
      <c r="C104" s="47" t="s">
        <v>27</v>
      </c>
      <c r="D104" s="47" t="s">
        <v>57</v>
      </c>
      <c r="E104" s="47" t="s">
        <v>70</v>
      </c>
      <c r="F104" s="48">
        <v>36.76</v>
      </c>
      <c r="G104" s="48">
        <f t="shared" si="4"/>
        <v>36.76</v>
      </c>
      <c r="H104" s="48"/>
      <c r="I104" s="48">
        <v>0</v>
      </c>
      <c r="J104" s="49" t="s">
        <v>13</v>
      </c>
      <c r="K104" s="47" t="s">
        <v>70</v>
      </c>
      <c r="L104" s="25"/>
      <c r="M104" s="25"/>
      <c r="N104" s="25"/>
      <c r="O104" s="25"/>
      <c r="P104" s="26"/>
      <c r="Q104" s="27"/>
      <c r="R104" s="27"/>
    </row>
    <row r="105" spans="2:11" ht="18.75" customHeight="1">
      <c r="B105" s="46"/>
      <c r="C105" s="47" t="s">
        <v>27</v>
      </c>
      <c r="D105" s="47" t="s">
        <v>58</v>
      </c>
      <c r="E105" s="47" t="s">
        <v>70</v>
      </c>
      <c r="F105" s="48">
        <v>36.76</v>
      </c>
      <c r="G105" s="48">
        <f t="shared" si="4"/>
        <v>36.76</v>
      </c>
      <c r="H105" s="48"/>
      <c r="I105" s="48">
        <v>0</v>
      </c>
      <c r="J105" s="49" t="s">
        <v>13</v>
      </c>
      <c r="K105" s="47" t="s">
        <v>70</v>
      </c>
    </row>
    <row r="106" spans="2:11" ht="34.5" customHeight="1">
      <c r="B106" s="46"/>
      <c r="C106" s="47" t="s">
        <v>27</v>
      </c>
      <c r="D106" s="47" t="s">
        <v>59</v>
      </c>
      <c r="E106" s="47" t="s">
        <v>71</v>
      </c>
      <c r="F106" s="48">
        <v>36.76</v>
      </c>
      <c r="G106" s="48">
        <f t="shared" si="4"/>
        <v>36.76</v>
      </c>
      <c r="H106" s="48"/>
      <c r="I106" s="48">
        <v>0</v>
      </c>
      <c r="J106" s="49" t="s">
        <v>13</v>
      </c>
      <c r="K106" s="47" t="s">
        <v>71</v>
      </c>
    </row>
    <row r="107" spans="2:11" ht="20.25" customHeight="1">
      <c r="B107" s="46"/>
      <c r="C107" s="47" t="s">
        <v>27</v>
      </c>
      <c r="D107" s="47" t="s">
        <v>60</v>
      </c>
      <c r="E107" s="47" t="s">
        <v>72</v>
      </c>
      <c r="F107" s="48">
        <v>125.36</v>
      </c>
      <c r="G107" s="48">
        <f t="shared" si="4"/>
        <v>125.36</v>
      </c>
      <c r="H107" s="48"/>
      <c r="I107" s="48">
        <v>0</v>
      </c>
      <c r="J107" s="49" t="s">
        <v>13</v>
      </c>
      <c r="K107" s="47" t="s">
        <v>72</v>
      </c>
    </row>
    <row r="108" spans="2:11" ht="16.5" customHeight="1">
      <c r="B108" s="46"/>
      <c r="C108" s="47" t="s">
        <v>27</v>
      </c>
      <c r="D108" s="47" t="s">
        <v>61</v>
      </c>
      <c r="E108" s="47" t="s">
        <v>89</v>
      </c>
      <c r="F108" s="48">
        <v>125.36</v>
      </c>
      <c r="G108" s="48">
        <f t="shared" si="4"/>
        <v>125.36</v>
      </c>
      <c r="H108" s="48"/>
      <c r="I108" s="48">
        <v>0</v>
      </c>
      <c r="J108" s="49" t="s">
        <v>13</v>
      </c>
      <c r="K108" s="47" t="s">
        <v>89</v>
      </c>
    </row>
    <row r="109" spans="2:11" ht="16.5" customHeight="1">
      <c r="B109" s="46"/>
      <c r="C109" s="47" t="s">
        <v>27</v>
      </c>
      <c r="D109" s="47" t="s">
        <v>62</v>
      </c>
      <c r="E109" s="47" t="s">
        <v>81</v>
      </c>
      <c r="F109" s="48">
        <v>36.76</v>
      </c>
      <c r="G109" s="48">
        <f t="shared" si="4"/>
        <v>36.76</v>
      </c>
      <c r="H109" s="48"/>
      <c r="I109" s="48">
        <v>0</v>
      </c>
      <c r="J109" s="49" t="s">
        <v>13</v>
      </c>
      <c r="K109" s="47" t="s">
        <v>81</v>
      </c>
    </row>
    <row r="110" spans="2:11" ht="31.5" customHeight="1">
      <c r="B110" s="46"/>
      <c r="C110" s="47" t="s">
        <v>27</v>
      </c>
      <c r="D110" s="47" t="s">
        <v>63</v>
      </c>
      <c r="E110" s="47" t="s">
        <v>90</v>
      </c>
      <c r="F110" s="48">
        <v>36.76</v>
      </c>
      <c r="G110" s="48">
        <f t="shared" si="4"/>
        <v>36.76</v>
      </c>
      <c r="H110" s="48"/>
      <c r="I110" s="48">
        <v>0</v>
      </c>
      <c r="J110" s="49" t="s">
        <v>13</v>
      </c>
      <c r="K110" s="47" t="s">
        <v>90</v>
      </c>
    </row>
    <row r="111" spans="2:11" ht="15.75" customHeight="1">
      <c r="B111" s="46"/>
      <c r="C111" s="47" t="s">
        <v>27</v>
      </c>
      <c r="D111" s="47" t="s">
        <v>64</v>
      </c>
      <c r="E111" s="47" t="s">
        <v>90</v>
      </c>
      <c r="F111" s="48">
        <v>56.82</v>
      </c>
      <c r="G111" s="48">
        <f t="shared" si="4"/>
        <v>56.82</v>
      </c>
      <c r="H111" s="48"/>
      <c r="I111" s="48">
        <v>0</v>
      </c>
      <c r="J111" s="49" t="s">
        <v>13</v>
      </c>
      <c r="K111" s="47" t="s">
        <v>90</v>
      </c>
    </row>
    <row r="112" spans="2:11" ht="16.5" customHeight="1">
      <c r="B112" s="46"/>
      <c r="C112" s="47" t="s">
        <v>27</v>
      </c>
      <c r="D112" s="47" t="s">
        <v>65</v>
      </c>
      <c r="E112" s="47" t="s">
        <v>91</v>
      </c>
      <c r="F112" s="48">
        <v>36.76</v>
      </c>
      <c r="G112" s="48">
        <f t="shared" si="4"/>
        <v>36.76</v>
      </c>
      <c r="H112" s="48"/>
      <c r="I112" s="48">
        <v>0</v>
      </c>
      <c r="J112" s="49" t="s">
        <v>13</v>
      </c>
      <c r="K112" s="47" t="s">
        <v>91</v>
      </c>
    </row>
    <row r="113" spans="2:11" ht="16.5" customHeight="1">
      <c r="B113" s="46"/>
      <c r="C113" s="47" t="s">
        <v>27</v>
      </c>
      <c r="D113" s="47" t="s">
        <v>66</v>
      </c>
      <c r="E113" s="47" t="s">
        <v>105</v>
      </c>
      <c r="F113" s="48">
        <v>36.76</v>
      </c>
      <c r="G113" s="48">
        <f t="shared" si="4"/>
        <v>36.76</v>
      </c>
      <c r="H113" s="48"/>
      <c r="I113" s="48">
        <v>0</v>
      </c>
      <c r="J113" s="49" t="s">
        <v>13</v>
      </c>
      <c r="K113" s="47" t="s">
        <v>105</v>
      </c>
    </row>
    <row r="114" spans="2:11" ht="17.25" customHeight="1">
      <c r="B114" s="46"/>
      <c r="C114" s="47" t="s">
        <v>27</v>
      </c>
      <c r="D114" s="47" t="s">
        <v>67</v>
      </c>
      <c r="E114" s="47" t="s">
        <v>106</v>
      </c>
      <c r="F114" s="48">
        <v>36.76</v>
      </c>
      <c r="G114" s="48">
        <f t="shared" si="4"/>
        <v>36.76</v>
      </c>
      <c r="H114" s="48"/>
      <c r="I114" s="48">
        <v>0</v>
      </c>
      <c r="J114" s="49" t="s">
        <v>13</v>
      </c>
      <c r="K114" s="47" t="s">
        <v>106</v>
      </c>
    </row>
    <row r="115" spans="2:11" ht="17.25" customHeight="1">
      <c r="B115" s="46"/>
      <c r="C115" s="47" t="s">
        <v>27</v>
      </c>
      <c r="D115" s="47" t="s">
        <v>68</v>
      </c>
      <c r="E115" s="47" t="s">
        <v>107</v>
      </c>
      <c r="F115" s="48">
        <v>36.76</v>
      </c>
      <c r="G115" s="48">
        <f t="shared" si="4"/>
        <v>36.76</v>
      </c>
      <c r="H115" s="48"/>
      <c r="I115" s="48">
        <v>0</v>
      </c>
      <c r="J115" s="49" t="s">
        <v>13</v>
      </c>
      <c r="K115" s="47" t="s">
        <v>107</v>
      </c>
    </row>
    <row r="116" spans="2:11" ht="16.5" customHeight="1">
      <c r="B116" s="46"/>
      <c r="C116" s="47" t="s">
        <v>27</v>
      </c>
      <c r="D116" s="47" t="s">
        <v>69</v>
      </c>
      <c r="E116" s="47" t="s">
        <v>108</v>
      </c>
      <c r="F116" s="48">
        <v>51.8</v>
      </c>
      <c r="G116" s="48">
        <f t="shared" si="4"/>
        <v>51.8</v>
      </c>
      <c r="H116" s="48"/>
      <c r="I116" s="48">
        <v>0</v>
      </c>
      <c r="J116" s="49" t="s">
        <v>13</v>
      </c>
      <c r="K116" s="47" t="s">
        <v>108</v>
      </c>
    </row>
    <row r="117" spans="2:11" ht="20.25" customHeight="1">
      <c r="B117" s="46"/>
      <c r="C117" s="47" t="s">
        <v>27</v>
      </c>
      <c r="D117" s="47" t="s">
        <v>109</v>
      </c>
      <c r="E117" s="47" t="s">
        <v>120</v>
      </c>
      <c r="F117" s="48">
        <v>36.76</v>
      </c>
      <c r="G117" s="48">
        <f t="shared" si="4"/>
        <v>36.76</v>
      </c>
      <c r="H117" s="48"/>
      <c r="I117" s="48">
        <v>0</v>
      </c>
      <c r="J117" s="49" t="s">
        <v>13</v>
      </c>
      <c r="K117" s="47" t="s">
        <v>120</v>
      </c>
    </row>
    <row r="118" spans="2:11" ht="22.5" customHeight="1">
      <c r="B118" s="46"/>
      <c r="C118" s="47" t="s">
        <v>27</v>
      </c>
      <c r="D118" s="47" t="s">
        <v>110</v>
      </c>
      <c r="E118" s="47" t="s">
        <v>121</v>
      </c>
      <c r="F118" s="48">
        <v>8.34</v>
      </c>
      <c r="G118" s="48">
        <f t="shared" si="4"/>
        <v>8.34</v>
      </c>
      <c r="H118" s="48"/>
      <c r="I118" s="48">
        <v>0</v>
      </c>
      <c r="J118" s="49" t="s">
        <v>13</v>
      </c>
      <c r="K118" s="47" t="s">
        <v>121</v>
      </c>
    </row>
    <row r="119" spans="2:11" ht="20.25" customHeight="1">
      <c r="B119" s="46"/>
      <c r="C119" s="47" t="s">
        <v>27</v>
      </c>
      <c r="D119" s="47" t="s">
        <v>111</v>
      </c>
      <c r="E119" s="47" t="s">
        <v>121</v>
      </c>
      <c r="F119" s="48">
        <v>36.76</v>
      </c>
      <c r="G119" s="48">
        <f t="shared" si="4"/>
        <v>36.76</v>
      </c>
      <c r="H119" s="48"/>
      <c r="I119" s="48">
        <v>0</v>
      </c>
      <c r="J119" s="49" t="s">
        <v>13</v>
      </c>
      <c r="K119" s="47" t="s">
        <v>121</v>
      </c>
    </row>
    <row r="120" spans="2:11" ht="18.75" customHeight="1">
      <c r="B120" s="46"/>
      <c r="C120" s="47" t="s">
        <v>27</v>
      </c>
      <c r="D120" s="47" t="s">
        <v>112</v>
      </c>
      <c r="E120" s="47" t="s">
        <v>122</v>
      </c>
      <c r="F120" s="48">
        <v>36.76</v>
      </c>
      <c r="G120" s="48">
        <f t="shared" si="4"/>
        <v>36.76</v>
      </c>
      <c r="H120" s="48"/>
      <c r="I120" s="48">
        <v>0</v>
      </c>
      <c r="J120" s="49" t="s">
        <v>13</v>
      </c>
      <c r="K120" s="47" t="s">
        <v>122</v>
      </c>
    </row>
    <row r="121" spans="2:11" ht="20.25" customHeight="1">
      <c r="B121" s="46"/>
      <c r="C121" s="47" t="s">
        <v>27</v>
      </c>
      <c r="D121" s="47" t="s">
        <v>113</v>
      </c>
      <c r="E121" s="47" t="s">
        <v>97</v>
      </c>
      <c r="F121" s="48">
        <v>51.8</v>
      </c>
      <c r="G121" s="48">
        <f t="shared" si="4"/>
        <v>51.8</v>
      </c>
      <c r="H121" s="48"/>
      <c r="I121" s="48">
        <v>0</v>
      </c>
      <c r="J121" s="49" t="s">
        <v>13</v>
      </c>
      <c r="K121" s="47" t="s">
        <v>97</v>
      </c>
    </row>
    <row r="122" spans="2:11" ht="18.75" customHeight="1">
      <c r="B122" s="46"/>
      <c r="C122" s="47" t="s">
        <v>27</v>
      </c>
      <c r="D122" s="47" t="s">
        <v>114</v>
      </c>
      <c r="E122" s="47" t="s">
        <v>123</v>
      </c>
      <c r="F122" s="48">
        <v>71.86</v>
      </c>
      <c r="G122" s="48">
        <f t="shared" si="4"/>
        <v>71.86</v>
      </c>
      <c r="H122" s="48"/>
      <c r="I122" s="48">
        <v>0</v>
      </c>
      <c r="J122" s="49" t="s">
        <v>13</v>
      </c>
      <c r="K122" s="47" t="s">
        <v>123</v>
      </c>
    </row>
    <row r="123" spans="2:11" ht="21" customHeight="1">
      <c r="B123" s="46"/>
      <c r="C123" s="47" t="s">
        <v>27</v>
      </c>
      <c r="D123" s="47" t="s">
        <v>115</v>
      </c>
      <c r="E123" s="47" t="s">
        <v>137</v>
      </c>
      <c r="F123" s="48">
        <v>36.76</v>
      </c>
      <c r="G123" s="48">
        <f t="shared" si="4"/>
        <v>36.76</v>
      </c>
      <c r="H123" s="48"/>
      <c r="I123" s="48">
        <v>0</v>
      </c>
      <c r="J123" s="49" t="s">
        <v>13</v>
      </c>
      <c r="K123" s="47" t="s">
        <v>137</v>
      </c>
    </row>
    <row r="124" spans="2:11" ht="18.75" customHeight="1">
      <c r="B124" s="46"/>
      <c r="C124" s="47" t="s">
        <v>27</v>
      </c>
      <c r="D124" s="47" t="s">
        <v>116</v>
      </c>
      <c r="E124" s="47" t="s">
        <v>139</v>
      </c>
      <c r="F124" s="48">
        <v>36.76</v>
      </c>
      <c r="G124" s="48">
        <f t="shared" si="4"/>
        <v>36.76</v>
      </c>
      <c r="H124" s="48"/>
      <c r="I124" s="48">
        <v>0</v>
      </c>
      <c r="J124" s="49" t="s">
        <v>13</v>
      </c>
      <c r="K124" s="47" t="s">
        <v>139</v>
      </c>
    </row>
    <row r="125" spans="2:11" ht="18" customHeight="1">
      <c r="B125" s="46"/>
      <c r="C125" s="47" t="s">
        <v>27</v>
      </c>
      <c r="D125" s="47" t="s">
        <v>117</v>
      </c>
      <c r="E125" s="47" t="s">
        <v>133</v>
      </c>
      <c r="F125" s="48">
        <v>36.76</v>
      </c>
      <c r="G125" s="48">
        <f t="shared" si="4"/>
        <v>36.76</v>
      </c>
      <c r="H125" s="48"/>
      <c r="I125" s="48">
        <v>0</v>
      </c>
      <c r="J125" s="49" t="s">
        <v>13</v>
      </c>
      <c r="K125" s="47" t="s">
        <v>133</v>
      </c>
    </row>
    <row r="126" spans="2:11" ht="18" customHeight="1">
      <c r="B126" s="46"/>
      <c r="C126" s="47" t="s">
        <v>27</v>
      </c>
      <c r="D126" s="47" t="s">
        <v>118</v>
      </c>
      <c r="E126" s="47" t="s">
        <v>144</v>
      </c>
      <c r="F126" s="48">
        <v>51.8</v>
      </c>
      <c r="G126" s="48">
        <f t="shared" si="4"/>
        <v>51.8</v>
      </c>
      <c r="H126" s="48"/>
      <c r="I126" s="48">
        <v>0</v>
      </c>
      <c r="J126" s="49" t="s">
        <v>13</v>
      </c>
      <c r="K126" s="47" t="s">
        <v>144</v>
      </c>
    </row>
    <row r="127" spans="2:11" ht="20.25" customHeight="1">
      <c r="B127" s="46"/>
      <c r="C127" s="47" t="s">
        <v>27</v>
      </c>
      <c r="D127" s="47" t="s">
        <v>119</v>
      </c>
      <c r="E127" s="47" t="s">
        <v>34</v>
      </c>
      <c r="F127" s="48">
        <v>51.8</v>
      </c>
      <c r="G127" s="48">
        <f t="shared" si="4"/>
        <v>51.8</v>
      </c>
      <c r="H127" s="48"/>
      <c r="I127" s="48">
        <v>0</v>
      </c>
      <c r="J127" s="49" t="s">
        <v>13</v>
      </c>
      <c r="K127" s="47" t="s">
        <v>34</v>
      </c>
    </row>
    <row r="128" spans="2:11" ht="15" customHeight="1">
      <c r="B128" s="36"/>
      <c r="C128" s="62" t="s">
        <v>28</v>
      </c>
      <c r="D128" s="62"/>
      <c r="E128" s="40"/>
      <c r="F128" s="55">
        <f>SUM(G128+I128)</f>
        <v>300</v>
      </c>
      <c r="G128" s="55">
        <f>SUM(G129:G129)</f>
        <v>300</v>
      </c>
      <c r="H128" s="37">
        <f>SUM(H129:H129)</f>
        <v>0</v>
      </c>
      <c r="I128" s="55">
        <f>SUM(I129)</f>
        <v>0</v>
      </c>
      <c r="J128" s="44"/>
      <c r="K128" s="40"/>
    </row>
    <row r="129" spans="2:11" s="8" customFormat="1" ht="24.75" customHeight="1">
      <c r="B129" s="46"/>
      <c r="C129" s="47" t="s">
        <v>6</v>
      </c>
      <c r="D129" s="47" t="s">
        <v>132</v>
      </c>
      <c r="E129" s="47" t="s">
        <v>133</v>
      </c>
      <c r="F129" s="48">
        <v>300</v>
      </c>
      <c r="G129" s="48">
        <f>SUM(F129)</f>
        <v>300</v>
      </c>
      <c r="H129" s="48"/>
      <c r="I129" s="48">
        <v>0</v>
      </c>
      <c r="J129" s="49" t="s">
        <v>13</v>
      </c>
      <c r="K129" s="47" t="s">
        <v>133</v>
      </c>
    </row>
    <row r="130" spans="2:11" s="10" customFormat="1" ht="15" customHeight="1">
      <c r="B130" s="32" t="s">
        <v>19</v>
      </c>
      <c r="C130" s="62" t="s">
        <v>32</v>
      </c>
      <c r="D130" s="62"/>
      <c r="E130" s="43"/>
      <c r="F130" s="55">
        <f>SUM(G130+I130)</f>
        <v>667.13</v>
      </c>
      <c r="G130" s="55">
        <f>SUM(G131:G134)</f>
        <v>660</v>
      </c>
      <c r="H130" s="55">
        <f>SUM(H131:H133)</f>
        <v>0</v>
      </c>
      <c r="I130" s="55">
        <f>SUM(I131:I134)</f>
        <v>7.13</v>
      </c>
      <c r="J130" s="44"/>
      <c r="K130" s="43"/>
    </row>
    <row r="131" spans="2:11" ht="14.25" customHeight="1">
      <c r="B131" s="41"/>
      <c r="C131" s="47" t="s">
        <v>6</v>
      </c>
      <c r="D131" s="47" t="s">
        <v>33</v>
      </c>
      <c r="E131" s="31" t="s">
        <v>34</v>
      </c>
      <c r="F131" s="48">
        <f>SUM(G131+I131)</f>
        <v>27.119999999999997</v>
      </c>
      <c r="G131" s="48">
        <v>19.99</v>
      </c>
      <c r="H131" s="48"/>
      <c r="I131" s="48">
        <v>7.13</v>
      </c>
      <c r="J131" s="49" t="s">
        <v>13</v>
      </c>
      <c r="K131" s="31" t="s">
        <v>34</v>
      </c>
    </row>
    <row r="132" spans="2:11" ht="12.75" customHeight="1">
      <c r="B132" s="41"/>
      <c r="C132" s="47" t="s">
        <v>6</v>
      </c>
      <c r="D132" s="47" t="s">
        <v>46</v>
      </c>
      <c r="E132" s="31" t="s">
        <v>47</v>
      </c>
      <c r="F132" s="48">
        <v>160</v>
      </c>
      <c r="G132" s="48">
        <f>SUM(F132)</f>
        <v>160</v>
      </c>
      <c r="H132" s="48"/>
      <c r="I132" s="48">
        <v>0</v>
      </c>
      <c r="J132" s="49" t="s">
        <v>13</v>
      </c>
      <c r="K132" s="31" t="s">
        <v>47</v>
      </c>
    </row>
    <row r="133" spans="2:11" ht="12.75" customHeight="1">
      <c r="B133" s="41"/>
      <c r="C133" s="47" t="s">
        <v>6</v>
      </c>
      <c r="D133" s="47" t="s">
        <v>103</v>
      </c>
      <c r="E133" s="31" t="s">
        <v>104</v>
      </c>
      <c r="F133" s="48">
        <v>390</v>
      </c>
      <c r="G133" s="48">
        <f>SUM(F133)</f>
        <v>390</v>
      </c>
      <c r="H133" s="48"/>
      <c r="I133" s="48">
        <v>0</v>
      </c>
      <c r="J133" s="49" t="s">
        <v>13</v>
      </c>
      <c r="K133" s="31" t="s">
        <v>104</v>
      </c>
    </row>
    <row r="134" spans="2:11" ht="12.75" customHeight="1">
      <c r="B134" s="41"/>
      <c r="C134" s="47" t="s">
        <v>6</v>
      </c>
      <c r="D134" s="47" t="s">
        <v>134</v>
      </c>
      <c r="E134" s="31" t="s">
        <v>34</v>
      </c>
      <c r="F134" s="48">
        <v>90.01</v>
      </c>
      <c r="G134" s="48">
        <f>SUM(F134)</f>
        <v>90.01</v>
      </c>
      <c r="H134" s="48"/>
      <c r="I134" s="48">
        <v>0</v>
      </c>
      <c r="J134" s="49" t="s">
        <v>13</v>
      </c>
      <c r="K134" s="31" t="s">
        <v>34</v>
      </c>
    </row>
    <row r="135" spans="2:11" s="3" customFormat="1" ht="14.25" customHeight="1">
      <c r="B135" s="78" t="s">
        <v>8</v>
      </c>
      <c r="C135" s="78"/>
      <c r="D135" s="78"/>
      <c r="E135" s="78"/>
      <c r="F135" s="33">
        <f>SUM(F5+F24+F77+F80+F82+F101+F128+F130)</f>
        <v>14450.009999999998</v>
      </c>
      <c r="G135" s="33">
        <f>SUM(G5+G24+G77+G80+G82+G101+G128+G130)</f>
        <v>14427.88</v>
      </c>
      <c r="H135" s="33" t="e">
        <f>SUM(H5+H24+H77+H80+H82+H101+H128+H130)</f>
        <v>#REF!</v>
      </c>
      <c r="I135" s="33">
        <f>SUM(I5+I24+I77+I80+I82+I101+I128+I130)</f>
        <v>22.13</v>
      </c>
      <c r="J135" s="34"/>
      <c r="K135" s="11"/>
    </row>
    <row r="136" ht="15" customHeight="1">
      <c r="F136" s="6"/>
    </row>
    <row r="137" spans="6:14" ht="18" customHeight="1">
      <c r="F137" s="6"/>
      <c r="G137" s="15"/>
      <c r="H137" s="15"/>
      <c r="I137" s="15"/>
      <c r="J137" s="14"/>
      <c r="K137" s="29"/>
      <c r="N137" s="6"/>
    </row>
    <row r="138" spans="2:14" ht="15" customHeight="1">
      <c r="B138" s="3"/>
      <c r="C138" s="16" t="s">
        <v>11</v>
      </c>
      <c r="D138" s="14"/>
      <c r="F138" s="3"/>
      <c r="G138" s="22"/>
      <c r="H138" s="17"/>
      <c r="I138" s="17"/>
      <c r="J138" s="14"/>
      <c r="K138" s="35"/>
      <c r="M138" s="6"/>
      <c r="N138" s="6"/>
    </row>
    <row r="139" spans="4:7" ht="15" customHeight="1">
      <c r="D139" s="8"/>
      <c r="E139" s="23"/>
      <c r="G139" s="24"/>
    </row>
    <row r="140" spans="5:11" ht="15" customHeight="1">
      <c r="E140" s="2"/>
      <c r="G140" s="7"/>
      <c r="K140" s="28"/>
    </row>
    <row r="141" spans="5:7" ht="15" customHeight="1">
      <c r="E141" s="19"/>
      <c r="F141" s="6"/>
      <c r="G141" s="18"/>
    </row>
    <row r="142" spans="5:7" ht="15" customHeight="1">
      <c r="E142" s="14"/>
      <c r="F142" s="12"/>
      <c r="G142" s="4"/>
    </row>
    <row r="143" spans="5:7" ht="15" customHeight="1">
      <c r="E143" s="14"/>
      <c r="F143" s="4"/>
      <c r="G143" s="4"/>
    </row>
    <row r="147" ht="15" customHeight="1">
      <c r="E147" s="17"/>
    </row>
    <row r="148" ht="15" customHeight="1">
      <c r="E148" s="17"/>
    </row>
    <row r="149" ht="15" customHeight="1">
      <c r="E149" s="17"/>
    </row>
    <row r="150" ht="15" customHeight="1">
      <c r="E150" s="19"/>
    </row>
    <row r="151" ht="15" customHeight="1">
      <c r="E151" s="17"/>
    </row>
    <row r="152" ht="15" customHeight="1">
      <c r="E152" s="17"/>
    </row>
    <row r="158" spans="2:9" ht="15" customHeight="1">
      <c r="B158" s="20"/>
      <c r="C158" s="21"/>
      <c r="D158" s="20"/>
      <c r="E158" s="20"/>
      <c r="F158" s="20"/>
      <c r="G158" s="20"/>
      <c r="H158" s="20"/>
      <c r="I158" s="20"/>
    </row>
    <row r="159" spans="2:9" ht="15" customHeight="1">
      <c r="B159" s="20"/>
      <c r="C159" s="20"/>
      <c r="D159" s="20"/>
      <c r="E159" s="20"/>
      <c r="F159" s="20"/>
      <c r="G159" s="20"/>
      <c r="H159" s="20"/>
      <c r="I159" s="20"/>
    </row>
    <row r="160" spans="2:9" ht="15" customHeight="1">
      <c r="B160" s="20"/>
      <c r="C160" s="20"/>
      <c r="D160" s="20"/>
      <c r="E160" s="20"/>
      <c r="F160" s="20"/>
      <c r="G160" s="20"/>
      <c r="H160" s="20"/>
      <c r="I160" s="20"/>
    </row>
    <row r="161" spans="2:9" ht="15" customHeight="1">
      <c r="B161" s="20"/>
      <c r="C161" s="20"/>
      <c r="D161" s="20"/>
      <c r="E161" s="20"/>
      <c r="F161" s="20"/>
      <c r="G161" s="20"/>
      <c r="H161" s="20"/>
      <c r="I161" s="20"/>
    </row>
    <row r="162" spans="2:9" ht="15" customHeight="1">
      <c r="B162" s="20"/>
      <c r="C162" s="20"/>
      <c r="D162" s="20"/>
      <c r="E162" s="20"/>
      <c r="F162" s="20"/>
      <c r="G162" s="20"/>
      <c r="H162" s="20"/>
      <c r="I162" s="20"/>
    </row>
    <row r="163" spans="2:9" ht="15" customHeight="1">
      <c r="B163" s="13"/>
      <c r="C163" s="13"/>
      <c r="D163" s="13"/>
      <c r="E163" s="2"/>
      <c r="F163" s="13"/>
      <c r="G163" s="13"/>
      <c r="H163" s="13"/>
      <c r="I163" s="13"/>
    </row>
  </sheetData>
  <sheetProtection/>
  <mergeCells count="63">
    <mergeCell ref="B135:E135"/>
    <mergeCell ref="C73:D74"/>
    <mergeCell ref="C75:D76"/>
    <mergeCell ref="C128:D128"/>
    <mergeCell ref="D98:D100"/>
    <mergeCell ref="C101:D101"/>
    <mergeCell ref="B83:B100"/>
    <mergeCell ref="D89:D91"/>
    <mergeCell ref="C92:C94"/>
    <mergeCell ref="D92:D94"/>
    <mergeCell ref="C95:C97"/>
    <mergeCell ref="D95:D97"/>
    <mergeCell ref="C83:C85"/>
    <mergeCell ref="D83:D85"/>
    <mergeCell ref="C130:D130"/>
    <mergeCell ref="C98:C100"/>
    <mergeCell ref="C89:C91"/>
    <mergeCell ref="C71:D72"/>
    <mergeCell ref="C77:D77"/>
    <mergeCell ref="C80:D80"/>
    <mergeCell ref="C82:D82"/>
    <mergeCell ref="C86:C88"/>
    <mergeCell ref="D86:D88"/>
    <mergeCell ref="C63:D64"/>
    <mergeCell ref="C65:D66"/>
    <mergeCell ref="C67:D68"/>
    <mergeCell ref="C69:D70"/>
    <mergeCell ref="C55:D56"/>
    <mergeCell ref="C57:D58"/>
    <mergeCell ref="C59:D60"/>
    <mergeCell ref="C61:D62"/>
    <mergeCell ref="C47:D48"/>
    <mergeCell ref="C49:D50"/>
    <mergeCell ref="C51:D52"/>
    <mergeCell ref="C53:D54"/>
    <mergeCell ref="C39:D40"/>
    <mergeCell ref="C41:D42"/>
    <mergeCell ref="C43:D44"/>
    <mergeCell ref="C45:D46"/>
    <mergeCell ref="C31:D32"/>
    <mergeCell ref="C33:D34"/>
    <mergeCell ref="C35:D36"/>
    <mergeCell ref="C37:D38"/>
    <mergeCell ref="C25:D26"/>
    <mergeCell ref="C27:D28"/>
    <mergeCell ref="C29:D30"/>
    <mergeCell ref="C24:D24"/>
    <mergeCell ref="C18:C20"/>
    <mergeCell ref="D18:D20"/>
    <mergeCell ref="C21:C23"/>
    <mergeCell ref="D21:D23"/>
    <mergeCell ref="C12:C14"/>
    <mergeCell ref="D12:D14"/>
    <mergeCell ref="C15:C17"/>
    <mergeCell ref="D15:D17"/>
    <mergeCell ref="B2:K2"/>
    <mergeCell ref="B3:K3"/>
    <mergeCell ref="C5:D5"/>
    <mergeCell ref="C9:C11"/>
    <mergeCell ref="D9:D11"/>
    <mergeCell ref="B6:B23"/>
    <mergeCell ref="C6:C8"/>
    <mergeCell ref="D6:D8"/>
  </mergeCells>
  <printOptions/>
  <pageMargins left="0.17" right="0.16" top="0.18" bottom="0.18" header="0.19" footer="0.14"/>
  <pageSetup horizontalDpi="600" verticalDpi="600" orientation="landscape" paperSize="9" scale="70" r:id="rId1"/>
  <rowBreaks count="2" manualBreakCount="2">
    <brk id="48" max="255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2016-01-22T11:20:01Z</cp:lastPrinted>
  <dcterms:created xsi:type="dcterms:W3CDTF">2009-02-13T09:46:55Z</dcterms:created>
  <dcterms:modified xsi:type="dcterms:W3CDTF">2016-01-22T11:20:07Z</dcterms:modified>
  <cp:category/>
  <cp:version/>
  <cp:contentType/>
  <cp:contentStatus/>
</cp:coreProperties>
</file>